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howInkAnnotation="0"/>
  <mc:AlternateContent xmlns:mc="http://schemas.openxmlformats.org/markup-compatibility/2006">
    <mc:Choice Requires="x15">
      <x15ac:absPath xmlns:x15ac="http://schemas.microsoft.com/office/spreadsheetml/2010/11/ac" url="https://issglobal1-my.sharepoint.com/personal/daniel_mckay_group_issworld_com/Documents/Investor Relations_One Drive/"/>
    </mc:Choice>
  </mc:AlternateContent>
  <xr:revisionPtr revIDLastSave="0" documentId="8_{B764D9D9-DBAF-4F79-999E-B8F9FD67AEF3}" xr6:coauthVersionLast="44" xr6:coauthVersionMax="44" xr10:uidLastSave="{00000000-0000-0000-0000-000000000000}"/>
  <bookViews>
    <workbookView xWindow="-120" yWindow="-120" windowWidth="29040" windowHeight="15840" tabRatio="754" xr2:uid="{00000000-000D-0000-FFFF-FFFF00000000}"/>
  </bookViews>
  <sheets>
    <sheet name="Index" sheetId="3" r:id="rId1"/>
    <sheet name="1.1 " sheetId="1" r:id="rId2"/>
    <sheet name="1.2" sheetId="2" r:id="rId3"/>
    <sheet name="1.3" sheetId="4" r:id="rId4"/>
    <sheet name="1.4" sheetId="26" r:id="rId5"/>
    <sheet name="1.5" sheetId="5" r:id="rId6"/>
    <sheet name="1.6" sheetId="14" r:id="rId7"/>
    <sheet name="2.1" sheetId="28" r:id="rId8"/>
    <sheet name="2.2" sheetId="27" r:id="rId9"/>
    <sheet name="2.3" sheetId="8" r:id="rId10"/>
    <sheet name="Disclaimer" sheetId="29" r:id="rId11"/>
  </sheets>
  <externalReferences>
    <externalReference r:id="rId12"/>
    <externalReference r:id="rId13"/>
  </externalReferences>
  <definedNames>
    <definedName name="_xlnm._FilterDatabase" localSheetId="9" hidden="1">'2.3'!#REF!</definedName>
    <definedName name="Consolidation">[1]POV!$C$11</definedName>
    <definedName name="Cube">[1]POV!$C$6</definedName>
    <definedName name="Entity">[1]POV!$C$9</definedName>
    <definedName name="Estimate">[1]POV!$C$33</definedName>
    <definedName name="Flow">[1]POV!$C$17</definedName>
    <definedName name="IC">[1]POV!$C$19</definedName>
    <definedName name="Origin">[1]POV!$C$18</definedName>
    <definedName name="Parent">[1]POV!$C$10</definedName>
    <definedName name="POV_CON">[2]POV!$C$6</definedName>
    <definedName name="POV_SCE">[2]POV!$C$7</definedName>
    <definedName name="POV_SCE2">[2]POV!$D$7</definedName>
    <definedName name="POV_SCE3">[2]POV!$E$7</definedName>
    <definedName name="POV_SCE4">[2]POV!$F$7</definedName>
    <definedName name="POV_YEAR">[2]POV!$C$9</definedName>
    <definedName name="Scale">[1]POV!$C$29</definedName>
    <definedName name="Scenario">[1]POV!$C$13</definedName>
    <definedName name="Time">[1]POV!$C$14</definedName>
    <definedName name="UD_1">[1]POV!$C$20</definedName>
    <definedName name="UD_2">[1]POV!$C$21</definedName>
    <definedName name="UD_3">[1]POV!$C$22</definedName>
    <definedName name="UD_4">[1]POV!$C$23</definedName>
    <definedName name="UD_5">[1]POV!$C$24</definedName>
    <definedName name="UD_6">[1]POV!$C$25</definedName>
    <definedName name="UD_7">[1]POV!$C$26</definedName>
    <definedName name="UD_8">[1]POV!$C$27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5" i="8" l="1"/>
  <c r="B32" i="2" l="1"/>
  <c r="B31" i="2"/>
  <c r="B21" i="2"/>
  <c r="B20" i="2"/>
  <c r="B19" i="2"/>
  <c r="B18" i="2"/>
  <c r="B17" i="2"/>
  <c r="B16" i="2"/>
  <c r="B15" i="2"/>
  <c r="B14" i="2"/>
  <c r="B13" i="2"/>
  <c r="B12" i="2"/>
  <c r="B11" i="2"/>
  <c r="B10" i="2"/>
  <c r="B9" i="2"/>
  <c r="B8" i="2"/>
  <c r="B7" i="2"/>
  <c r="B6" i="2"/>
  <c r="B5" i="2"/>
  <c r="D14" i="5" l="1"/>
  <c r="C14" i="5"/>
  <c r="B14" i="5"/>
</calcChain>
</file>

<file path=xl/sharedStrings.xml><?xml version="1.0" encoding="utf-8"?>
<sst xmlns="http://schemas.openxmlformats.org/spreadsheetml/2006/main" count="375" uniqueCount="239">
  <si>
    <t>Balance sheet</t>
  </si>
  <si>
    <t>Key figures</t>
  </si>
  <si>
    <t>Revenue split</t>
  </si>
  <si>
    <t>Cleaning</t>
  </si>
  <si>
    <t xml:space="preserve">Property </t>
  </si>
  <si>
    <t>Catering</t>
  </si>
  <si>
    <t xml:space="preserve">Support </t>
  </si>
  <si>
    <t>Security</t>
  </si>
  <si>
    <t>Facility Managment</t>
  </si>
  <si>
    <t>Total</t>
  </si>
  <si>
    <t>IFS</t>
  </si>
  <si>
    <t>Single service</t>
  </si>
  <si>
    <t>Service line</t>
  </si>
  <si>
    <t>Customer segment</t>
  </si>
  <si>
    <t>Business Services &amp; IT</t>
  </si>
  <si>
    <t>Industry &amp; Manufacturing</t>
  </si>
  <si>
    <t>Public Administration</t>
  </si>
  <si>
    <t>Healhcare</t>
  </si>
  <si>
    <t>Other</t>
  </si>
  <si>
    <t>Revenue</t>
  </si>
  <si>
    <t xml:space="preserve">Operating profit before other items </t>
  </si>
  <si>
    <t>Other income and expenses, net</t>
  </si>
  <si>
    <t>Goodwill impairment</t>
  </si>
  <si>
    <r>
      <t xml:space="preserve">Amortisation/impairment of </t>
    </r>
    <r>
      <rPr>
        <sz val="8"/>
        <rFont val="Arial"/>
        <family val="2"/>
      </rPr>
      <t>customer contracts</t>
    </r>
  </si>
  <si>
    <r>
      <t>Operating profit</t>
    </r>
    <r>
      <rPr>
        <sz val="8"/>
        <rFont val="Arial"/>
        <family val="2"/>
      </rPr>
      <t xml:space="preserve"> </t>
    </r>
  </si>
  <si>
    <t xml:space="preserve">Profit before tax </t>
  </si>
  <si>
    <r>
      <t>Income taxes</t>
    </r>
    <r>
      <rPr>
        <vertAlign val="superscript"/>
        <sz val="8"/>
        <rFont val="Arial"/>
        <family val="2"/>
      </rPr>
      <t xml:space="preserve"> </t>
    </r>
  </si>
  <si>
    <t>Net loss from discontinued operations</t>
  </si>
  <si>
    <t>Non-controlling interests</t>
  </si>
  <si>
    <t>Income tax effect</t>
  </si>
  <si>
    <t>DKK million</t>
  </si>
  <si>
    <t>Operating profit before other items</t>
  </si>
  <si>
    <t>Depreciation and amortisation</t>
  </si>
  <si>
    <t>Share-based payments (non-cash)</t>
  </si>
  <si>
    <t xml:space="preserve">Changes in working capital </t>
  </si>
  <si>
    <t>Changes in provisions, pensions and similar obligations</t>
  </si>
  <si>
    <t>Other expenses paid</t>
  </si>
  <si>
    <t>Interest received</t>
  </si>
  <si>
    <t>Interest paid</t>
  </si>
  <si>
    <t>Income taxes paid</t>
  </si>
  <si>
    <t>Cash flow from operating activities</t>
  </si>
  <si>
    <t>Acquisition of businesses</t>
  </si>
  <si>
    <t>Divestment of businesses</t>
  </si>
  <si>
    <t>Acquisition of intangible assets and property, plant and equipment</t>
  </si>
  <si>
    <t>Disposal of intangible assets and property, plant and equipment</t>
  </si>
  <si>
    <t>(Acquisition)/disposal of financial assets</t>
  </si>
  <si>
    <t>Cash flow from investing activities</t>
  </si>
  <si>
    <t>Cash flow from financing activities</t>
  </si>
  <si>
    <t>Total cash flow</t>
  </si>
  <si>
    <t>ASSETS</t>
  </si>
  <si>
    <t>Intangible assets</t>
  </si>
  <si>
    <t>Property, plant and equipment</t>
  </si>
  <si>
    <t>Deferred tax assets</t>
  </si>
  <si>
    <t>Other financial assets</t>
  </si>
  <si>
    <t>Non-current assets</t>
  </si>
  <si>
    <t>Inventories</t>
  </si>
  <si>
    <t>Trade receivables</t>
  </si>
  <si>
    <t>Tax receivables</t>
  </si>
  <si>
    <t>Other receivables</t>
  </si>
  <si>
    <t>Cash and cash equivalents</t>
  </si>
  <si>
    <t>Current assets</t>
  </si>
  <si>
    <t>Total assets</t>
  </si>
  <si>
    <t>EQUITY AND LIABILITIES</t>
  </si>
  <si>
    <t>Total equity</t>
  </si>
  <si>
    <t>Loans and borrowings</t>
  </si>
  <si>
    <t>Pensions and similar obligations</t>
  </si>
  <si>
    <t>Deferred tax liabilities</t>
  </si>
  <si>
    <t>Provisions</t>
  </si>
  <si>
    <t>Non-current liabilities</t>
  </si>
  <si>
    <t>Tax payables</t>
  </si>
  <si>
    <t>Other liabilities</t>
  </si>
  <si>
    <t>Current liabilities</t>
  </si>
  <si>
    <t>Total liabilities</t>
  </si>
  <si>
    <t>Total equity and liabilities</t>
  </si>
  <si>
    <t>Income statement</t>
  </si>
  <si>
    <t>Cash flow statement</t>
  </si>
  <si>
    <t>Share data</t>
  </si>
  <si>
    <t>Operating profit</t>
  </si>
  <si>
    <t>Continental Europe</t>
  </si>
  <si>
    <t>Northern Europe</t>
  </si>
  <si>
    <t>Asia &amp; Pacific</t>
  </si>
  <si>
    <t>Americas</t>
  </si>
  <si>
    <t>Other countries</t>
  </si>
  <si>
    <t>Switzerland</t>
  </si>
  <si>
    <t>USA &amp; Canada</t>
  </si>
  <si>
    <t>France</t>
  </si>
  <si>
    <t>Corporate functions / eliminations</t>
  </si>
  <si>
    <t>EBITDA adj.</t>
  </si>
  <si>
    <t xml:space="preserve">Net profit adj. </t>
  </si>
  <si>
    <t>Capex</t>
  </si>
  <si>
    <t>Free cash flow</t>
  </si>
  <si>
    <t xml:space="preserve">Goodwill </t>
  </si>
  <si>
    <t>Additions to property, plant and equitment</t>
  </si>
  <si>
    <t>Employees</t>
  </si>
  <si>
    <t>Number of employees end of period</t>
  </si>
  <si>
    <t>Organic growth</t>
  </si>
  <si>
    <t>Acquisitions and divestments, net</t>
  </si>
  <si>
    <t>Total revenue growth</t>
  </si>
  <si>
    <t>Pro forma adjusted EBITDA</t>
  </si>
  <si>
    <t>Net debt</t>
  </si>
  <si>
    <t>Net debt / Pro forma adjusted EBITDA</t>
  </si>
  <si>
    <t>DPS</t>
  </si>
  <si>
    <t>Extraordinary DPS</t>
  </si>
  <si>
    <t>Shares</t>
  </si>
  <si>
    <t>Number of shares issued (in thousands)</t>
  </si>
  <si>
    <t>Number of treasury shares (in thousands)</t>
  </si>
  <si>
    <t>Average number of shares (basic) (in thousands)</t>
  </si>
  <si>
    <t>Delivery type</t>
  </si>
  <si>
    <t>Customer type</t>
  </si>
  <si>
    <t>Income taxes</t>
  </si>
  <si>
    <t>Operating profit before other items from discontinued operations</t>
  </si>
  <si>
    <t>Spain &amp; Portugal (Iberia)</t>
  </si>
  <si>
    <t>H1/18</t>
  </si>
  <si>
    <t>H2/17</t>
  </si>
  <si>
    <t>H1/17</t>
  </si>
  <si>
    <t>H2/16</t>
  </si>
  <si>
    <t>H1/16</t>
  </si>
  <si>
    <t>Net profit (adjusted) from continuing operations</t>
  </si>
  <si>
    <t>Proceeds from issuance of share capital</t>
  </si>
  <si>
    <t>Purchase of treasury shares</t>
  </si>
  <si>
    <t>Proceeds from bonds and senior facilities</t>
  </si>
  <si>
    <t>Repayment of bonds and senior facilities</t>
  </si>
  <si>
    <t>Other financial payments, net</t>
  </si>
  <si>
    <t>Capital increase, non-controlling interests</t>
  </si>
  <si>
    <t>Dividends paid to shareholders</t>
  </si>
  <si>
    <t>Dividends paid to non-controlling interests</t>
  </si>
  <si>
    <t>1.1 Income statement</t>
  </si>
  <si>
    <t>1.2 Cash flow statement</t>
  </si>
  <si>
    <t>1.3 Balance sheet</t>
  </si>
  <si>
    <t>H2/18*</t>
  </si>
  <si>
    <t>2018*</t>
  </si>
  <si>
    <t>H1/18*</t>
  </si>
  <si>
    <t>H2/17*</t>
  </si>
  <si>
    <t>H1/17*</t>
  </si>
  <si>
    <t>2017*</t>
  </si>
  <si>
    <t>1.5 Key figures</t>
  </si>
  <si>
    <t>4.5x</t>
  </si>
  <si>
    <t>Discontinued operations</t>
  </si>
  <si>
    <t>Country revenue</t>
  </si>
  <si>
    <t>Germany</t>
  </si>
  <si>
    <t>Belgium and Luxembourg</t>
  </si>
  <si>
    <t>Turkey</t>
  </si>
  <si>
    <t>Austria</t>
  </si>
  <si>
    <t>Netherlands</t>
  </si>
  <si>
    <t>Italy</t>
  </si>
  <si>
    <t>Poland</t>
  </si>
  <si>
    <t>United Kingdom &amp; Ireland</t>
  </si>
  <si>
    <t>Norway</t>
  </si>
  <si>
    <t>Denmark</t>
  </si>
  <si>
    <t>Finland</t>
  </si>
  <si>
    <t>Sweden</t>
  </si>
  <si>
    <t>Australia &amp; New Zealand</t>
  </si>
  <si>
    <t>Hong Kong</t>
  </si>
  <si>
    <t>Singapore</t>
  </si>
  <si>
    <t>Indonesia</t>
  </si>
  <si>
    <t>India</t>
  </si>
  <si>
    <t>China</t>
  </si>
  <si>
    <t>Taiwan</t>
  </si>
  <si>
    <t>Japan</t>
  </si>
  <si>
    <t>Mexico</t>
  </si>
  <si>
    <t>Russia (&amp; Baltics)</t>
  </si>
  <si>
    <t>Key accounts</t>
  </si>
  <si>
    <t>- of which global key accounts</t>
  </si>
  <si>
    <t>*Restated for discontinued operations and restructuring included in 'Operating profit before other items'</t>
  </si>
  <si>
    <t>*Restructuring included in 'Operating profit before other items'</t>
  </si>
  <si>
    <t>*Restated for discontinued operations</t>
  </si>
  <si>
    <t>Revenue from continuing operations</t>
  </si>
  <si>
    <t>Revenue from discontinued operations</t>
  </si>
  <si>
    <t xml:space="preserve">*Restated for discontinued operations </t>
  </si>
  <si>
    <t>1.4 Revenue split</t>
  </si>
  <si>
    <t>Currency adjustments</t>
  </si>
  <si>
    <t>2.2x</t>
  </si>
  <si>
    <t>2.6x</t>
  </si>
  <si>
    <t>4.9x</t>
  </si>
  <si>
    <t>5.8x</t>
  </si>
  <si>
    <t>Amort./imp. of brands and customer contracts</t>
  </si>
  <si>
    <t>Financial expenses, net</t>
  </si>
  <si>
    <t>Loss before tax</t>
  </si>
  <si>
    <t>2016*</t>
  </si>
  <si>
    <t>Average number of shares (diluted) (in thousands)</t>
  </si>
  <si>
    <t>EPS, adjusted (from continuing operations)</t>
  </si>
  <si>
    <t>Share price, end of period</t>
  </si>
  <si>
    <t>1.6 Share data</t>
  </si>
  <si>
    <t>*Discontinued operations announced 10th of December 2018 classified as held for sale</t>
  </si>
  <si>
    <t>-</t>
  </si>
  <si>
    <t>Market capital, end of period (in billions)</t>
  </si>
  <si>
    <t>Expenses</t>
  </si>
  <si>
    <t>Regional KPI's</t>
  </si>
  <si>
    <t>Operating margin (%)</t>
  </si>
  <si>
    <t>Organic growth (%)</t>
  </si>
  <si>
    <t>2.1 Regional KPI's</t>
  </si>
  <si>
    <t>2.2 Discontinued operations</t>
  </si>
  <si>
    <t>2.3 Country revenue</t>
  </si>
  <si>
    <t>Operating margin before other item, %</t>
  </si>
  <si>
    <t>Full-time employees, %</t>
  </si>
  <si>
    <t>Turnover, % all employees</t>
  </si>
  <si>
    <t>Cash flow (DKK m)</t>
  </si>
  <si>
    <t>*Includes Argentina and Uruguay only</t>
  </si>
  <si>
    <t>1. Group reporting</t>
  </si>
  <si>
    <t>2. Regional reporting</t>
  </si>
  <si>
    <t>Disclaimer</t>
  </si>
  <si>
    <t>Financial leverage (DKK m)</t>
  </si>
  <si>
    <t>Price/earnings, adj. (from continuing operations), end of period</t>
  </si>
  <si>
    <t>Dividend yield (ordinary), end of period, %</t>
  </si>
  <si>
    <t>Free cash flow yield, end of period, %</t>
  </si>
  <si>
    <t>% of Continuing Operations</t>
  </si>
  <si>
    <t>Equity ratio, %</t>
  </si>
  <si>
    <t>Share data (DKK)</t>
  </si>
  <si>
    <t>Unaudited</t>
  </si>
  <si>
    <t>Operating profit before other items**</t>
  </si>
  <si>
    <t>Operating margin before other item, %**</t>
  </si>
  <si>
    <t>Operating margin (%)**</t>
  </si>
  <si>
    <t>*Restated for discontinued operations. **Restructuring included in 'Operating profit before other items'</t>
  </si>
  <si>
    <t>Continuing operations</t>
  </si>
  <si>
    <t>H1/19*</t>
  </si>
  <si>
    <t>Financial Income and expesnes, net</t>
  </si>
  <si>
    <t>Growth (%)*</t>
  </si>
  <si>
    <t>Profitability (DKK m)*</t>
  </si>
  <si>
    <t>Financial position (DKK m)*</t>
  </si>
  <si>
    <t>Payment of lease liabilities</t>
  </si>
  <si>
    <t>EBITDA adj.**</t>
  </si>
  <si>
    <t>*Growth and Profitability sections are restated for discontinued operations. **Including restructuring</t>
  </si>
  <si>
    <t>Staff costs</t>
  </si>
  <si>
    <t>Consumables</t>
  </si>
  <si>
    <t>Other operating expenses</t>
  </si>
  <si>
    <t>2019*</t>
  </si>
  <si>
    <t>H2/19*</t>
  </si>
  <si>
    <t>3.0x</t>
  </si>
  <si>
    <t>Trade and other payables</t>
  </si>
  <si>
    <t>Liabilities held for sale</t>
  </si>
  <si>
    <t>Equity attributable to owners of ISS A/S</t>
  </si>
  <si>
    <t>Assets held for sale</t>
  </si>
  <si>
    <t>Addition of right-of-use assets, net</t>
  </si>
  <si>
    <t>2.4x</t>
  </si>
  <si>
    <t>Fact Book H2 2019</t>
  </si>
  <si>
    <t>2.3x</t>
  </si>
  <si>
    <t>Net profit/(loss) from discontinued operations</t>
  </si>
  <si>
    <t>Net profit/(loss)</t>
  </si>
  <si>
    <t>Net profit/(loss) from continuing operations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</si>
</sst>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4" formatCode="_-&quot;£&quot;* #,##0.00_-;\-&quot;£&quot;* #,##0.00_-;_-&quot;£&quot;* &quot;-&quot;??_-;_-@_-"/>
    <numFmt numFmtId="43" formatCode="_-* #,##0.00_-;\-* #,##0.00_-;_-* &quot;-&quot;??_-;_-@_-"/>
    <numFmt numFmtId="164" formatCode="_-* #,##0.00\ _k_r_._-;\-* #,##0.00\ _k_r_._-;_-* &quot;-&quot;??\ _k_r_._-;_-@_-"/>
    <numFmt numFmtId="165" formatCode="_(* #,##0_);_(* \(#,##0\);_(* &quot;-&quot;_);_(@_)"/>
    <numFmt numFmtId="166" formatCode="0.0"/>
    <numFmt numFmtId="167" formatCode="_-* #,##0\ _k_r_._-;\-* #,##0\ _k_r_._-;_-* &quot;-&quot;??\ _k_r_._-;_-@_-"/>
    <numFmt numFmtId="168" formatCode="0.0%"/>
    <numFmt numFmtId="169" formatCode="_(* #,##0.0_);_(* \(#,##0.0\);_(* &quot;-&quot;_);_(@_)"/>
    <numFmt numFmtId="170" formatCode="_(* #,##0.00_);_(* \(#,##0.00\);_(* &quot;-&quot;_);_(@_)"/>
  </numFmts>
  <fonts count="27">
    <font>
      <sz val="11"/>
      <color theme="1"/>
      <name val="Calibri"/>
      <family val="2"/>
      <scheme val="minor"/>
    </font>
    <font>
      <sz val="11"/>
      <color theme="1"/>
      <name val="Calibri"/>
      <family val="2"/>
      <scheme val="minor"/>
    </font>
    <font>
      <b/>
      <sz val="9"/>
      <color theme="1"/>
      <name val="Arial"/>
      <family val="2"/>
    </font>
    <font>
      <sz val="9"/>
      <color theme="1"/>
      <name val="Arial"/>
      <family val="2"/>
    </font>
    <font>
      <sz val="8"/>
      <color theme="1"/>
      <name val="Arial"/>
      <family val="2"/>
    </font>
    <font>
      <b/>
      <sz val="9"/>
      <name val="Arial"/>
      <family val="2"/>
    </font>
    <font>
      <b/>
      <sz val="8"/>
      <name val="Arial"/>
      <family val="2"/>
    </font>
    <font>
      <sz val="8"/>
      <name val="Arial"/>
      <family val="2"/>
    </font>
    <font>
      <vertAlign val="superscript"/>
      <sz val="8"/>
      <name val="Arial"/>
      <family val="2"/>
    </font>
    <font>
      <sz val="9"/>
      <name val="Arial"/>
      <family val="2"/>
    </font>
    <font>
      <b/>
      <sz val="8"/>
      <color theme="1"/>
      <name val="Arial"/>
      <family val="2"/>
    </font>
    <font>
      <b/>
      <i/>
      <sz val="9"/>
      <name val="Arial"/>
      <family val="2"/>
    </font>
    <font>
      <sz val="8"/>
      <color theme="1"/>
      <name val="Calibri"/>
      <family val="2"/>
      <scheme val="minor"/>
    </font>
    <font>
      <b/>
      <sz val="11"/>
      <color theme="1"/>
      <name val="Calibri"/>
      <family val="2"/>
      <scheme val="minor"/>
    </font>
    <font>
      <b/>
      <sz val="10"/>
      <name val="Arial"/>
      <family val="2"/>
    </font>
    <font>
      <b/>
      <sz val="11"/>
      <color theme="1"/>
      <name val="Arial"/>
      <family val="2"/>
    </font>
    <font>
      <i/>
      <sz val="8"/>
      <color theme="1"/>
      <name val="Calibri"/>
      <family val="2"/>
      <scheme val="minor"/>
    </font>
    <font>
      <i/>
      <sz val="8"/>
      <color theme="1"/>
      <name val="Arial"/>
      <family val="2"/>
    </font>
    <font>
      <sz val="11"/>
      <color theme="1"/>
      <name val="Arial"/>
      <family val="2"/>
    </font>
    <font>
      <sz val="10"/>
      <name val="Arial"/>
      <family val="2"/>
    </font>
    <font>
      <sz val="10"/>
      <name val="danske tekst"/>
    </font>
    <font>
      <sz val="11"/>
      <color theme="1"/>
      <name val="Calibri"/>
      <family val="2"/>
    </font>
    <font>
      <sz val="10"/>
      <name val="MS Sans Serif"/>
      <family val="2"/>
    </font>
    <font>
      <b/>
      <sz val="11"/>
      <name val="Arial"/>
      <family val="2"/>
    </font>
    <font>
      <b/>
      <sz val="22"/>
      <name val="Arial"/>
      <family val="2"/>
    </font>
    <font>
      <sz val="12"/>
      <name val="Arial"/>
      <family val="2"/>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DAE1EB"/>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9">
    <xf numFmtId="0" fontId="0" fillId="0" borderId="0"/>
    <xf numFmtId="9" fontId="1" fillId="0" borderId="0" applyFont="0" applyFill="0" applyBorder="0" applyAlignment="0" applyProtection="0"/>
    <xf numFmtId="41" fontId="5" fillId="0" borderId="0" applyNumberFormat="0" applyFill="0" applyBorder="0"/>
    <xf numFmtId="0" fontId="11" fillId="0" borderId="0" applyNumberFormat="0" applyFill="0" applyBorder="0" applyAlignment="0">
      <alignment vertical="top"/>
    </xf>
    <xf numFmtId="0" fontId="7" fillId="0" borderId="0" applyNumberFormat="0" applyFill="0" applyBorder="0" applyProtection="0"/>
    <xf numFmtId="0" fontId="6" fillId="0" borderId="0" applyNumberFormat="0" applyFill="0" applyBorder="0"/>
    <xf numFmtId="0" fontId="9" fillId="0" borderId="0" applyNumberFormat="0" applyFill="0" applyBorder="0" applyAlignment="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0" fillId="0" borderId="0"/>
    <xf numFmtId="43" fontId="19" fillId="0" borderId="0" applyFont="0" applyFill="0" applyBorder="0" applyAlignment="0" applyProtection="0"/>
    <xf numFmtId="9" fontId="20" fillId="0" borderId="0" applyFont="0" applyFill="0" applyBorder="0" applyAlignment="0" applyProtection="0"/>
    <xf numFmtId="0" fontId="19" fillId="0" borderId="0"/>
    <xf numFmtId="43" fontId="22" fillId="0" borderId="0" applyFont="0" applyFill="0" applyBorder="0" applyAlignment="0" applyProtection="0"/>
    <xf numFmtId="0" fontId="19" fillId="0" borderId="0"/>
    <xf numFmtId="43" fontId="21" fillId="0" borderId="0" applyFont="0" applyFill="0" applyBorder="0" applyAlignment="0" applyProtection="0"/>
    <xf numFmtId="0" fontId="19" fillId="0" borderId="0"/>
    <xf numFmtId="0" fontId="26" fillId="0" borderId="0" applyNumberFormat="0" applyFill="0" applyBorder="0" applyAlignment="0" applyProtection="0"/>
  </cellStyleXfs>
  <cellXfs count="166">
    <xf numFmtId="0" fontId="0" fillId="0" borderId="0" xfId="0"/>
    <xf numFmtId="0" fontId="2" fillId="2" borderId="0" xfId="0" applyFont="1" applyFill="1"/>
    <xf numFmtId="0" fontId="3" fillId="2" borderId="0" xfId="0" applyFont="1" applyFill="1"/>
    <xf numFmtId="0" fontId="4" fillId="2" borderId="0" xfId="0" quotePrefix="1" applyFont="1" applyFill="1"/>
    <xf numFmtId="0" fontId="6" fillId="3" borderId="0" xfId="2" applyNumberFormat="1" applyFont="1" applyFill="1"/>
    <xf numFmtId="0" fontId="7" fillId="3" borderId="0" xfId="0" applyFont="1" applyFill="1"/>
    <xf numFmtId="0" fontId="7" fillId="3" borderId="0" xfId="0" applyFont="1" applyFill="1" applyAlignment="1">
      <alignment wrapText="1"/>
    </xf>
    <xf numFmtId="0" fontId="7" fillId="3" borderId="0" xfId="0" applyFont="1" applyFill="1" applyBorder="1"/>
    <xf numFmtId="0" fontId="6" fillId="3" borderId="1" xfId="2" applyNumberFormat="1" applyFont="1" applyFill="1" applyBorder="1"/>
    <xf numFmtId="0" fontId="4" fillId="2" borderId="0" xfId="0" applyFont="1" applyFill="1" applyBorder="1"/>
    <xf numFmtId="0" fontId="4" fillId="2" borderId="1" xfId="0" applyFont="1" applyFill="1" applyBorder="1" applyAlignment="1">
      <alignment horizontal="right"/>
    </xf>
    <xf numFmtId="0" fontId="4" fillId="2" borderId="0" xfId="0" applyFont="1" applyFill="1"/>
    <xf numFmtId="0" fontId="4" fillId="2" borderId="0" xfId="0" applyFont="1" applyFill="1" applyBorder="1" applyAlignment="1">
      <alignment horizontal="right"/>
    </xf>
    <xf numFmtId="0" fontId="10" fillId="2" borderId="0" xfId="0" applyFont="1" applyFill="1"/>
    <xf numFmtId="0" fontId="6" fillId="3" borderId="3" xfId="2" applyNumberFormat="1" applyFont="1" applyFill="1" applyBorder="1" applyAlignment="1">
      <alignment wrapText="1"/>
    </xf>
    <xf numFmtId="0" fontId="0" fillId="0" borderId="0" xfId="0" applyBorder="1"/>
    <xf numFmtId="0" fontId="10" fillId="2" borderId="0" xfId="0" applyFont="1" applyFill="1" applyBorder="1"/>
    <xf numFmtId="0" fontId="4" fillId="4" borderId="0" xfId="0" applyFont="1" applyFill="1" applyBorder="1" applyAlignment="1">
      <alignment horizontal="right"/>
    </xf>
    <xf numFmtId="0" fontId="7" fillId="3" borderId="0" xfId="0" applyFont="1" applyFill="1" applyBorder="1" applyAlignment="1">
      <alignment wrapText="1"/>
    </xf>
    <xf numFmtId="0" fontId="6" fillId="3" borderId="3" xfId="2" applyNumberFormat="1" applyFont="1" applyFill="1" applyBorder="1"/>
    <xf numFmtId="0" fontId="6" fillId="3" borderId="3" xfId="0" applyFont="1" applyFill="1" applyBorder="1"/>
    <xf numFmtId="0" fontId="6" fillId="3" borderId="2" xfId="2" applyNumberFormat="1" applyFont="1" applyFill="1" applyBorder="1"/>
    <xf numFmtId="0" fontId="7" fillId="2" borderId="0" xfId="0" applyFont="1" applyFill="1" applyAlignment="1">
      <alignment wrapText="1"/>
    </xf>
    <xf numFmtId="0" fontId="10" fillId="2" borderId="1" xfId="0" applyFont="1" applyFill="1" applyBorder="1" applyAlignment="1">
      <alignment horizontal="right"/>
    </xf>
    <xf numFmtId="0" fontId="6" fillId="3" borderId="0" xfId="2" applyNumberFormat="1" applyFont="1" applyFill="1" applyBorder="1"/>
    <xf numFmtId="0" fontId="10" fillId="4" borderId="1" xfId="0" applyFont="1" applyFill="1" applyBorder="1" applyAlignment="1">
      <alignment horizontal="right"/>
    </xf>
    <xf numFmtId="0" fontId="10" fillId="2" borderId="1" xfId="0" applyFont="1" applyFill="1" applyBorder="1"/>
    <xf numFmtId="0" fontId="0" fillId="2" borderId="0" xfId="0" applyFill="1" applyBorder="1"/>
    <xf numFmtId="0" fontId="6" fillId="3" borderId="0" xfId="0" applyFont="1" applyFill="1" applyAlignment="1">
      <alignment wrapText="1"/>
    </xf>
    <xf numFmtId="0" fontId="0" fillId="2" borderId="0" xfId="0" applyFill="1"/>
    <xf numFmtId="0" fontId="9" fillId="2" borderId="0" xfId="0" applyFont="1" applyFill="1"/>
    <xf numFmtId="0" fontId="7" fillId="2" borderId="0" xfId="0" applyFont="1" applyFill="1" applyBorder="1"/>
    <xf numFmtId="0" fontId="9" fillId="2" borderId="0" xfId="4" applyFont="1" applyFill="1" applyBorder="1" applyAlignment="1">
      <alignment horizontal="right"/>
    </xf>
    <xf numFmtId="0" fontId="6" fillId="3" borderId="0" xfId="6" applyFont="1" applyFill="1" applyBorder="1" applyAlignment="1">
      <alignment horizontal="left" wrapText="1"/>
    </xf>
    <xf numFmtId="0" fontId="7" fillId="3" borderId="0" xfId="6" applyFont="1" applyFill="1" applyBorder="1" applyAlignment="1">
      <alignment horizontal="left" wrapText="1"/>
    </xf>
    <xf numFmtId="166" fontId="4" fillId="4" borderId="0" xfId="0" applyNumberFormat="1" applyFont="1" applyFill="1" applyBorder="1"/>
    <xf numFmtId="0" fontId="6" fillId="2" borderId="0" xfId="2" applyNumberFormat="1" applyFont="1" applyFill="1"/>
    <xf numFmtId="0" fontId="9" fillId="2" borderId="0" xfId="0" applyFont="1" applyFill="1" applyAlignment="1">
      <alignment horizontal="left" wrapText="1" indent="1"/>
    </xf>
    <xf numFmtId="0" fontId="10" fillId="2" borderId="1" xfId="0" applyFont="1" applyFill="1" applyBorder="1" applyAlignment="1">
      <alignment horizontal="left"/>
    </xf>
    <xf numFmtId="0" fontId="6" fillId="3" borderId="0" xfId="0" applyFont="1" applyFill="1" applyBorder="1" applyAlignment="1">
      <alignment wrapText="1"/>
    </xf>
    <xf numFmtId="165" fontId="4" fillId="4" borderId="0" xfId="0" applyNumberFormat="1" applyFont="1" applyFill="1" applyBorder="1"/>
    <xf numFmtId="165" fontId="4" fillId="2" borderId="0" xfId="0" applyNumberFormat="1" applyFont="1" applyFill="1" applyBorder="1"/>
    <xf numFmtId="165" fontId="4" fillId="2" borderId="0" xfId="0" applyNumberFormat="1" applyFont="1" applyFill="1" applyBorder="1" applyAlignment="1">
      <alignment horizontal="right"/>
    </xf>
    <xf numFmtId="165" fontId="4" fillId="4" borderId="3" xfId="0" applyNumberFormat="1" applyFont="1" applyFill="1" applyBorder="1"/>
    <xf numFmtId="165" fontId="4" fillId="2" borderId="3" xfId="0" applyNumberFormat="1" applyFont="1" applyFill="1" applyBorder="1"/>
    <xf numFmtId="165" fontId="4" fillId="4" borderId="0" xfId="0" applyNumberFormat="1" applyFont="1" applyFill="1" applyBorder="1" applyAlignment="1">
      <alignment horizontal="right"/>
    </xf>
    <xf numFmtId="165" fontId="10" fillId="2" borderId="0" xfId="0" applyNumberFormat="1" applyFont="1" applyFill="1" applyBorder="1"/>
    <xf numFmtId="165" fontId="10" fillId="4" borderId="3" xfId="0" applyNumberFormat="1" applyFont="1" applyFill="1" applyBorder="1"/>
    <xf numFmtId="165" fontId="10" fillId="2" borderId="3" xfId="0" applyNumberFormat="1" applyFont="1" applyFill="1" applyBorder="1"/>
    <xf numFmtId="165" fontId="10" fillId="4" borderId="0" xfId="0" applyNumberFormat="1" applyFont="1" applyFill="1" applyBorder="1"/>
    <xf numFmtId="165" fontId="10" fillId="2" borderId="0" xfId="0" applyNumberFormat="1" applyFont="1" applyFill="1" applyBorder="1" applyAlignment="1">
      <alignment horizontal="right"/>
    </xf>
    <xf numFmtId="0" fontId="7" fillId="3" borderId="0" xfId="0" applyFont="1" applyFill="1" applyAlignment="1"/>
    <xf numFmtId="165" fontId="10" fillId="4" borderId="2" xfId="0" applyNumberFormat="1" applyFont="1" applyFill="1" applyBorder="1"/>
    <xf numFmtId="168" fontId="4" fillId="4" borderId="0" xfId="1" applyNumberFormat="1" applyFont="1" applyFill="1" applyBorder="1" applyAlignment="1">
      <alignment horizontal="right"/>
    </xf>
    <xf numFmtId="168" fontId="4" fillId="2" borderId="0" xfId="1" applyNumberFormat="1" applyFont="1" applyFill="1"/>
    <xf numFmtId="165" fontId="0" fillId="2" borderId="0" xfId="0" applyNumberFormat="1" applyFill="1"/>
    <xf numFmtId="165" fontId="0" fillId="2" borderId="0" xfId="0" applyNumberFormat="1" applyFill="1" applyBorder="1"/>
    <xf numFmtId="165" fontId="10" fillId="4" borderId="2" xfId="0" applyNumberFormat="1" applyFont="1" applyFill="1" applyBorder="1" applyAlignment="1">
      <alignment horizontal="right"/>
    </xf>
    <xf numFmtId="165" fontId="10" fillId="2" borderId="2" xfId="0" applyNumberFormat="1" applyFont="1" applyFill="1" applyBorder="1" applyAlignment="1">
      <alignment horizontal="right"/>
    </xf>
    <xf numFmtId="165" fontId="13" fillId="2" borderId="0" xfId="0" applyNumberFormat="1" applyFont="1" applyFill="1" applyBorder="1"/>
    <xf numFmtId="165" fontId="4" fillId="4" borderId="0" xfId="7" applyNumberFormat="1" applyFont="1" applyFill="1"/>
    <xf numFmtId="165" fontId="4" fillId="2" borderId="0" xfId="7" applyNumberFormat="1" applyFont="1" applyFill="1"/>
    <xf numFmtId="165" fontId="4" fillId="2" borderId="0" xfId="0" applyNumberFormat="1" applyFont="1" applyFill="1"/>
    <xf numFmtId="165" fontId="4" fillId="2" borderId="0" xfId="0" applyNumberFormat="1" applyFont="1" applyFill="1" applyAlignment="1">
      <alignment horizontal="right"/>
    </xf>
    <xf numFmtId="165" fontId="4" fillId="2" borderId="1" xfId="0" applyNumberFormat="1" applyFont="1" applyFill="1" applyBorder="1" applyAlignment="1">
      <alignment horizontal="right"/>
    </xf>
    <xf numFmtId="0" fontId="15" fillId="2" borderId="0" xfId="0" applyFont="1" applyFill="1"/>
    <xf numFmtId="165" fontId="10" fillId="2" borderId="2" xfId="0" applyNumberFormat="1" applyFont="1" applyFill="1" applyBorder="1"/>
    <xf numFmtId="165" fontId="12" fillId="2" borderId="0" xfId="0" applyNumberFormat="1" applyFont="1" applyFill="1"/>
    <xf numFmtId="0" fontId="12" fillId="2" borderId="0" xfId="0" applyFont="1" applyFill="1"/>
    <xf numFmtId="0" fontId="12" fillId="0" borderId="0" xfId="0" applyFont="1"/>
    <xf numFmtId="165" fontId="16" fillId="2" borderId="0" xfId="0" applyNumberFormat="1" applyFont="1" applyFill="1"/>
    <xf numFmtId="0" fontId="16" fillId="2" borderId="0" xfId="0" applyFont="1" applyFill="1"/>
    <xf numFmtId="0" fontId="16" fillId="0" borderId="0" xfId="0" applyFont="1"/>
    <xf numFmtId="0" fontId="17" fillId="2" borderId="0" xfId="0" applyFont="1" applyFill="1"/>
    <xf numFmtId="0" fontId="18" fillId="2" borderId="0" xfId="0" applyFont="1" applyFill="1"/>
    <xf numFmtId="0" fontId="18" fillId="0" borderId="0" xfId="0" applyFont="1"/>
    <xf numFmtId="37" fontId="7" fillId="2" borderId="0" xfId="0" applyNumberFormat="1" applyFont="1" applyFill="1" applyAlignment="1">
      <alignment horizontal="left"/>
    </xf>
    <xf numFmtId="37" fontId="6" fillId="2" borderId="2" xfId="0" applyNumberFormat="1" applyFont="1" applyFill="1" applyBorder="1" applyAlignment="1">
      <alignment horizontal="left"/>
    </xf>
    <xf numFmtId="37" fontId="17" fillId="2" borderId="0" xfId="0" applyNumberFormat="1" applyFont="1" applyFill="1"/>
    <xf numFmtId="37" fontId="7" fillId="2" borderId="0" xfId="0" applyNumberFormat="1" applyFont="1" applyFill="1" applyBorder="1" applyAlignment="1">
      <alignment horizontal="left"/>
    </xf>
    <xf numFmtId="0" fontId="7" fillId="2" borderId="0" xfId="0" applyFont="1" applyFill="1" applyAlignment="1"/>
    <xf numFmtId="0" fontId="6" fillId="2" borderId="2" xfId="2" applyNumberFormat="1" applyFont="1" applyFill="1" applyBorder="1"/>
    <xf numFmtId="165" fontId="6" fillId="2" borderId="2" xfId="2" applyNumberFormat="1" applyFont="1" applyFill="1" applyBorder="1"/>
    <xf numFmtId="0" fontId="15" fillId="0" borderId="0" xfId="0" applyFont="1"/>
    <xf numFmtId="9" fontId="4" fillId="2" borderId="0" xfId="1" applyFont="1" applyFill="1"/>
    <xf numFmtId="0" fontId="7" fillId="3" borderId="1" xfId="0" applyFont="1" applyFill="1" applyBorder="1"/>
    <xf numFmtId="0" fontId="7" fillId="2" borderId="1" xfId="0" applyFont="1" applyFill="1" applyBorder="1" applyAlignment="1">
      <alignment wrapText="1"/>
    </xf>
    <xf numFmtId="0" fontId="6" fillId="3" borderId="1" xfId="0" applyFont="1" applyFill="1" applyBorder="1" applyAlignment="1">
      <alignment wrapText="1"/>
    </xf>
    <xf numFmtId="165" fontId="10" fillId="2" borderId="1" xfId="0" applyNumberFormat="1" applyFont="1" applyFill="1" applyBorder="1" applyAlignment="1">
      <alignment horizontal="right"/>
    </xf>
    <xf numFmtId="167" fontId="4" fillId="2" borderId="1" xfId="7" applyNumberFormat="1" applyFont="1" applyFill="1" applyBorder="1" applyAlignment="1">
      <alignment horizontal="right"/>
    </xf>
    <xf numFmtId="167" fontId="4" fillId="2" borderId="0" xfId="7" applyNumberFormat="1" applyFont="1" applyFill="1" applyAlignment="1">
      <alignment horizontal="right"/>
    </xf>
    <xf numFmtId="0" fontId="4" fillId="2" borderId="0" xfId="0" applyFont="1" applyFill="1" applyAlignment="1">
      <alignment horizontal="right"/>
    </xf>
    <xf numFmtId="169" fontId="4" fillId="4" borderId="0" xfId="7" applyNumberFormat="1" applyFont="1" applyFill="1"/>
    <xf numFmtId="169" fontId="4" fillId="2" borderId="0" xfId="0" applyNumberFormat="1" applyFont="1" applyFill="1"/>
    <xf numFmtId="169" fontId="4" fillId="2" borderId="0" xfId="7" applyNumberFormat="1" applyFont="1" applyFill="1" applyAlignment="1">
      <alignment horizontal="right"/>
    </xf>
    <xf numFmtId="170" fontId="4" fillId="2" borderId="0" xfId="0" applyNumberFormat="1" applyFont="1" applyFill="1"/>
    <xf numFmtId="170" fontId="4" fillId="2" borderId="0" xfId="7" applyNumberFormat="1" applyFont="1" applyFill="1" applyAlignment="1">
      <alignment horizontal="right"/>
    </xf>
    <xf numFmtId="0" fontId="7" fillId="3" borderId="3" xfId="2" applyNumberFormat="1" applyFont="1" applyFill="1" applyBorder="1"/>
    <xf numFmtId="10" fontId="10" fillId="2" borderId="0" xfId="1" applyNumberFormat="1" applyFont="1" applyFill="1" applyBorder="1"/>
    <xf numFmtId="170" fontId="4" fillId="2" borderId="0" xfId="7" applyNumberFormat="1" applyFont="1" applyFill="1"/>
    <xf numFmtId="165" fontId="4" fillId="4" borderId="1" xfId="0" applyNumberFormat="1" applyFont="1" applyFill="1" applyBorder="1" applyAlignment="1">
      <alignment horizontal="right"/>
    </xf>
    <xf numFmtId="165" fontId="10" fillId="4" borderId="0" xfId="0" applyNumberFormat="1" applyFont="1" applyFill="1" applyBorder="1" applyAlignment="1">
      <alignment horizontal="right"/>
    </xf>
    <xf numFmtId="165" fontId="10" fillId="4" borderId="1" xfId="0" applyNumberFormat="1" applyFont="1" applyFill="1" applyBorder="1" applyAlignment="1">
      <alignment horizontal="right"/>
    </xf>
    <xf numFmtId="169" fontId="4" fillId="2" borderId="0" xfId="7" applyNumberFormat="1" applyFont="1" applyFill="1"/>
    <xf numFmtId="165" fontId="4" fillId="4" borderId="1" xfId="7" applyNumberFormat="1" applyFont="1" applyFill="1" applyBorder="1"/>
    <xf numFmtId="168" fontId="0" fillId="2" borderId="0" xfId="1" applyNumberFormat="1" applyFont="1" applyFill="1"/>
    <xf numFmtId="10" fontId="0" fillId="2" borderId="0" xfId="1" applyNumberFormat="1" applyFont="1" applyFill="1"/>
    <xf numFmtId="0" fontId="4" fillId="4" borderId="0" xfId="1" applyNumberFormat="1" applyFont="1" applyFill="1" applyBorder="1" applyAlignment="1">
      <alignment horizontal="right"/>
    </xf>
    <xf numFmtId="166" fontId="4" fillId="2" borderId="0" xfId="1" applyNumberFormat="1" applyFont="1" applyFill="1" applyBorder="1" applyAlignment="1">
      <alignment horizontal="right"/>
    </xf>
    <xf numFmtId="1" fontId="4" fillId="2" borderId="0" xfId="0" applyNumberFormat="1" applyFont="1" applyFill="1"/>
    <xf numFmtId="166" fontId="4" fillId="2" borderId="0" xfId="0" applyNumberFormat="1" applyFont="1" applyFill="1"/>
    <xf numFmtId="1" fontId="4" fillId="4" borderId="0" xfId="0" applyNumberFormat="1" applyFont="1" applyFill="1"/>
    <xf numFmtId="0" fontId="4" fillId="2" borderId="0" xfId="0" applyNumberFormat="1" applyFont="1" applyFill="1" applyBorder="1" applyAlignment="1">
      <alignment horizontal="right"/>
    </xf>
    <xf numFmtId="9" fontId="0" fillId="0" borderId="0" xfId="1" applyFont="1"/>
    <xf numFmtId="0" fontId="19" fillId="2" borderId="0" xfId="0" applyFont="1" applyFill="1" applyBorder="1"/>
    <xf numFmtId="0" fontId="14" fillId="2" borderId="0" xfId="4" applyFont="1" applyFill="1" applyBorder="1" applyAlignment="1">
      <alignment horizontal="left" indent="1"/>
    </xf>
    <xf numFmtId="0" fontId="14" fillId="2" borderId="0" xfId="4" applyFont="1" applyFill="1" applyBorder="1" applyAlignment="1">
      <alignment horizontal="left"/>
    </xf>
    <xf numFmtId="0" fontId="19" fillId="2" borderId="0" xfId="0" applyFont="1" applyFill="1" applyAlignment="1">
      <alignment horizontal="left" wrapText="1" indent="1"/>
    </xf>
    <xf numFmtId="0" fontId="19" fillId="2" borderId="0" xfId="0" applyFont="1" applyFill="1" applyAlignment="1">
      <alignment horizontal="left" indent="1"/>
    </xf>
    <xf numFmtId="0" fontId="23" fillId="2" borderId="0" xfId="0" applyFont="1" applyFill="1"/>
    <xf numFmtId="1" fontId="4" fillId="2" borderId="0" xfId="1" applyNumberFormat="1" applyFont="1" applyFill="1" applyAlignment="1">
      <alignment horizontal="right"/>
    </xf>
    <xf numFmtId="0" fontId="4" fillId="4" borderId="1" xfId="0" applyFont="1" applyFill="1" applyBorder="1" applyAlignment="1">
      <alignment horizontal="right"/>
    </xf>
    <xf numFmtId="1" fontId="4" fillId="4" borderId="1" xfId="0" applyNumberFormat="1" applyFont="1" applyFill="1" applyBorder="1" applyAlignment="1">
      <alignment horizontal="right"/>
    </xf>
    <xf numFmtId="1" fontId="4" fillId="2" borderId="1" xfId="0" applyNumberFormat="1" applyFont="1" applyFill="1" applyBorder="1" applyAlignment="1">
      <alignment horizontal="right"/>
    </xf>
    <xf numFmtId="0" fontId="10" fillId="2" borderId="3" xfId="0" applyFont="1" applyFill="1" applyBorder="1"/>
    <xf numFmtId="1" fontId="10" fillId="4" borderId="3" xfId="1" applyNumberFormat="1" applyFont="1" applyFill="1" applyBorder="1"/>
    <xf numFmtId="1" fontId="10" fillId="2" borderId="3" xfId="1" applyNumberFormat="1" applyFont="1" applyFill="1" applyBorder="1"/>
    <xf numFmtId="1" fontId="4" fillId="2" borderId="3" xfId="1" applyNumberFormat="1" applyFont="1" applyFill="1" applyBorder="1" applyAlignment="1">
      <alignment horizontal="right"/>
    </xf>
    <xf numFmtId="169" fontId="4" fillId="4" borderId="0" xfId="7" applyNumberFormat="1" applyFont="1" applyFill="1" applyAlignment="1"/>
    <xf numFmtId="0" fontId="24" fillId="2" borderId="0" xfId="0" applyFont="1" applyFill="1" applyAlignment="1">
      <alignment horizontal="left" vertical="center" readingOrder="1"/>
    </xf>
    <xf numFmtId="0" fontId="25" fillId="2" borderId="0" xfId="0" applyFont="1" applyFill="1" applyAlignment="1">
      <alignment horizontal="left" vertical="center" readingOrder="1"/>
    </xf>
    <xf numFmtId="166" fontId="4" fillId="2" borderId="0" xfId="0" applyNumberFormat="1" applyFont="1" applyFill="1" applyBorder="1"/>
    <xf numFmtId="166" fontId="4" fillId="4" borderId="0" xfId="0" applyNumberFormat="1" applyFont="1" applyFill="1" applyBorder="1" applyAlignment="1">
      <alignment horizontal="right"/>
    </xf>
    <xf numFmtId="166" fontId="4" fillId="2" borderId="0" xfId="0" applyNumberFormat="1" applyFont="1" applyFill="1" applyBorder="1" applyAlignment="1">
      <alignment horizontal="right"/>
    </xf>
    <xf numFmtId="0" fontId="0" fillId="4" borderId="0" xfId="0" applyFill="1" applyBorder="1"/>
    <xf numFmtId="166" fontId="4" fillId="2" borderId="0" xfId="0" quotePrefix="1" applyNumberFormat="1" applyFont="1" applyFill="1" applyBorder="1" applyAlignment="1">
      <alignment horizontal="right"/>
    </xf>
    <xf numFmtId="166" fontId="4" fillId="4" borderId="3" xfId="0" applyNumberFormat="1" applyFont="1" applyFill="1" applyBorder="1"/>
    <xf numFmtId="166" fontId="4" fillId="2" borderId="3" xfId="0" applyNumberFormat="1" applyFont="1" applyFill="1" applyBorder="1"/>
    <xf numFmtId="166" fontId="4" fillId="4" borderId="3" xfId="0" applyNumberFormat="1" applyFont="1" applyFill="1" applyBorder="1" applyAlignment="1">
      <alignment horizontal="right"/>
    </xf>
    <xf numFmtId="166" fontId="4" fillId="2" borderId="3" xfId="0" applyNumberFormat="1" applyFont="1" applyFill="1" applyBorder="1" applyAlignment="1">
      <alignment horizontal="right"/>
    </xf>
    <xf numFmtId="166" fontId="4" fillId="2" borderId="3" xfId="0" quotePrefix="1" applyNumberFormat="1" applyFont="1" applyFill="1" applyBorder="1" applyAlignment="1">
      <alignment horizontal="right"/>
    </xf>
    <xf numFmtId="0" fontId="26" fillId="2" borderId="0" xfId="18" applyFill="1" applyBorder="1"/>
    <xf numFmtId="0" fontId="26" fillId="2" borderId="0" xfId="18" applyNumberFormat="1" applyFill="1" applyBorder="1" applyAlignment="1">
      <alignment horizontal="right"/>
    </xf>
    <xf numFmtId="0" fontId="7" fillId="3" borderId="0" xfId="2" applyNumberFormat="1" applyFont="1" applyFill="1" applyBorder="1"/>
    <xf numFmtId="165" fontId="10" fillId="0" borderId="3" xfId="0" applyNumberFormat="1" applyFont="1" applyFill="1" applyBorder="1"/>
    <xf numFmtId="165" fontId="4" fillId="0" borderId="0" xfId="0" applyNumberFormat="1" applyFont="1" applyFill="1" applyBorder="1"/>
    <xf numFmtId="165" fontId="0" fillId="0" borderId="0" xfId="0" applyNumberFormat="1"/>
    <xf numFmtId="0" fontId="6" fillId="4" borderId="1" xfId="0" applyFont="1" applyFill="1" applyBorder="1" applyAlignment="1">
      <alignment horizontal="right"/>
    </xf>
    <xf numFmtId="164" fontId="0" fillId="2" borderId="0" xfId="7" applyFont="1" applyFill="1"/>
    <xf numFmtId="168" fontId="6" fillId="3" borderId="0" xfId="1" applyNumberFormat="1" applyFont="1" applyFill="1" applyBorder="1"/>
    <xf numFmtId="0" fontId="4" fillId="2" borderId="0" xfId="0" applyFont="1" applyFill="1" applyAlignment="1">
      <alignment vertical="center"/>
    </xf>
    <xf numFmtId="0" fontId="10" fillId="4" borderId="1" xfId="0" applyFont="1" applyFill="1" applyBorder="1" applyAlignment="1">
      <alignment vertical="center"/>
    </xf>
    <xf numFmtId="168" fontId="4" fillId="4" borderId="2" xfId="1" applyNumberFormat="1" applyFont="1" applyFill="1" applyBorder="1" applyAlignment="1">
      <alignment vertical="center"/>
    </xf>
    <xf numFmtId="166" fontId="4" fillId="4" borderId="0" xfId="0" applyNumberFormat="1" applyFont="1" applyFill="1" applyAlignment="1">
      <alignment vertical="center"/>
    </xf>
    <xf numFmtId="168" fontId="4" fillId="4" borderId="0" xfId="1" applyNumberFormat="1" applyFont="1" applyFill="1" applyBorder="1" applyAlignment="1">
      <alignment vertical="center"/>
    </xf>
    <xf numFmtId="168" fontId="4" fillId="4" borderId="1" xfId="1" applyNumberFormat="1" applyFont="1" applyFill="1" applyBorder="1" applyAlignment="1">
      <alignment vertical="center"/>
    </xf>
    <xf numFmtId="165" fontId="4" fillId="4" borderId="0" xfId="7" applyNumberFormat="1" applyFont="1" applyFill="1" applyAlignment="1">
      <alignment vertical="center"/>
    </xf>
    <xf numFmtId="165" fontId="4" fillId="4" borderId="0" xfId="0" applyNumberFormat="1" applyFont="1" applyFill="1" applyAlignment="1">
      <alignment vertical="center"/>
    </xf>
    <xf numFmtId="0" fontId="4" fillId="4" borderId="0" xfId="0" applyFont="1" applyFill="1" applyAlignment="1">
      <alignment vertical="center"/>
    </xf>
    <xf numFmtId="166" fontId="4" fillId="4" borderId="0" xfId="1" applyNumberFormat="1" applyFont="1" applyFill="1" applyBorder="1" applyAlignment="1">
      <alignment vertical="center"/>
    </xf>
    <xf numFmtId="1" fontId="4" fillId="4" borderId="0" xfId="0" applyNumberFormat="1" applyFont="1" applyFill="1" applyAlignment="1">
      <alignment vertical="center"/>
    </xf>
    <xf numFmtId="43" fontId="4" fillId="2" borderId="0" xfId="0" applyNumberFormat="1" applyFont="1" applyFill="1" applyAlignment="1">
      <alignment vertical="center"/>
    </xf>
    <xf numFmtId="165" fontId="4" fillId="4" borderId="0" xfId="0" applyNumberFormat="1" applyFont="1" applyFill="1" applyAlignment="1">
      <alignment horizontal="right" vertical="center"/>
    </xf>
    <xf numFmtId="165" fontId="18" fillId="2" borderId="0" xfId="0" applyNumberFormat="1" applyFont="1" applyFill="1"/>
    <xf numFmtId="43" fontId="4" fillId="2" borderId="0" xfId="0" applyNumberFormat="1" applyFont="1" applyFill="1" applyAlignment="1">
      <alignment horizontal="right"/>
    </xf>
    <xf numFmtId="170" fontId="0" fillId="2" borderId="0" xfId="0" applyNumberFormat="1" applyFill="1"/>
  </cellXfs>
  <cellStyles count="19">
    <cellStyle name="Annual Report Heading 2" xfId="3" xr:uid="{00000000-0005-0000-0000-000000000000}"/>
    <cellStyle name="Annual Report Totals" xfId="2" xr:uid="{00000000-0005-0000-0000-000001000000}"/>
    <cellStyle name="Comma" xfId="7" builtinId="3"/>
    <cellStyle name="Comma 10 10" xfId="11" xr:uid="{00000000-0005-0000-0000-000004000000}"/>
    <cellStyle name="Comma 10 2 2" xfId="14" xr:uid="{00000000-0005-0000-0000-000005000000}"/>
    <cellStyle name="Comma 2" xfId="16" xr:uid="{00000000-0005-0000-0000-000006000000}"/>
    <cellStyle name="Comma 3" xfId="8" xr:uid="{00000000-0005-0000-0000-000037000000}"/>
    <cellStyle name="Currency 2" xfId="9" xr:uid="{00000000-0005-0000-0000-00003B000000}"/>
    <cellStyle name="Hyperlink" xfId="18" builtinId="8"/>
    <cellStyle name="Normal" xfId="0" builtinId="0"/>
    <cellStyle name="Normal 2" xfId="10" xr:uid="{00000000-0005-0000-0000-000009000000}"/>
    <cellStyle name="Normal 2 10 110" xfId="15" xr:uid="{00000000-0005-0000-0000-00000A000000}"/>
    <cellStyle name="Normal 2 2 2 2" xfId="17" xr:uid="{00000000-0005-0000-0000-00000B000000}"/>
    <cellStyle name="Normal 2 3" xfId="13" xr:uid="{00000000-0005-0000-0000-00000C000000}"/>
    <cellStyle name="Normal_Consolidated accounts (UK..." xfId="6" xr:uid="{00000000-0005-0000-0000-000004000000}"/>
    <cellStyle name="Normal_note" xfId="4" xr:uid="{00000000-0005-0000-0000-000005000000}"/>
    <cellStyle name="notes_Totals" xfId="5" xr:uid="{00000000-0005-0000-0000-000006000000}"/>
    <cellStyle name="Percent" xfId="1" builtinId="5"/>
    <cellStyle name="Percent 2" xfId="12" xr:uid="{00000000-0005-0000-0000-000012000000}"/>
  </cellStyles>
  <dxfs count="0"/>
  <tableStyles count="0" defaultTableStyle="TableStyleMedium2" defaultPivotStyle="PivotStyleLight16"/>
  <colors>
    <mruColors>
      <color rgb="FF15334F"/>
      <color rgb="FFDAE1EB"/>
      <color rgb="FF647C9C"/>
      <color rgb="FF1C232C"/>
      <color rgb="FFFFCC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428625</xdr:colOff>
      <xdr:row>2</xdr:row>
      <xdr:rowOff>3</xdr:rowOff>
    </xdr:from>
    <xdr:to>
      <xdr:col>11</xdr:col>
      <xdr:colOff>257175</xdr:colOff>
      <xdr:row>7</xdr:row>
      <xdr:rowOff>46212</xdr:rowOff>
    </xdr:to>
    <xdr:grpSp>
      <xdr:nvGrpSpPr>
        <xdr:cNvPr id="2" name="Group 1">
          <a:extLst>
            <a:ext uri="{FF2B5EF4-FFF2-40B4-BE49-F238E27FC236}">
              <a16:creationId xmlns:a16="http://schemas.microsoft.com/office/drawing/2014/main" id="{D4B7C448-57D0-4663-9556-702742F7366F}"/>
            </a:ext>
          </a:extLst>
        </xdr:cNvPr>
        <xdr:cNvGrpSpPr/>
      </xdr:nvGrpSpPr>
      <xdr:grpSpPr>
        <a:xfrm>
          <a:off x="428625" y="381003"/>
          <a:ext cx="6534150" cy="998709"/>
          <a:chOff x="5074479" y="4030384"/>
          <a:chExt cx="4307645" cy="885439"/>
        </a:xfrm>
      </xdr:grpSpPr>
      <xdr:sp macro="" textlink="">
        <xdr:nvSpPr>
          <xdr:cNvPr id="3" name="Rectangle 2">
            <a:extLst>
              <a:ext uri="{FF2B5EF4-FFF2-40B4-BE49-F238E27FC236}">
                <a16:creationId xmlns:a16="http://schemas.microsoft.com/office/drawing/2014/main" id="{727BF11E-BD61-4730-960B-DA3C889F75A4}"/>
              </a:ext>
            </a:extLst>
          </xdr:cNvPr>
          <xdr:cNvSpPr>
            <a:spLocks noChangeArrowheads="1"/>
          </xdr:cNvSpPr>
        </xdr:nvSpPr>
        <xdr:spPr bwMode="auto">
          <a:xfrm>
            <a:off x="5143499" y="4310962"/>
            <a:ext cx="4238625" cy="604861"/>
          </a:xfrm>
          <a:prstGeom prst="rect">
            <a:avLst/>
          </a:prstGeom>
          <a:noFill/>
          <a:ln w="0">
            <a:solidFill>
              <a:schemeClr val="tx1"/>
            </a:solidFill>
            <a:miter lim="800000"/>
            <a:headEnd/>
            <a:tailEnd/>
          </a:ln>
        </xdr:spPr>
        <xdr:txBody>
          <a:bodyPr wrap="square">
            <a:spAutoFit/>
          </a:bodyPr>
          <a:lstStyle>
            <a:defPPr>
              <a:defRPr lang="en-GB"/>
            </a:defPPr>
            <a:lvl1pPr algn="l" rtl="0" fontAlgn="base">
              <a:spcBef>
                <a:spcPct val="0"/>
              </a:spcBef>
              <a:spcAft>
                <a:spcPct val="0"/>
              </a:spcAft>
              <a:defRPr kern="1200">
                <a:solidFill>
                  <a:schemeClr val="tx1"/>
                </a:solidFill>
                <a:latin typeface="Danske Text" pitchFamily="2" charset="0"/>
                <a:ea typeface="+mn-ea"/>
                <a:cs typeface="+mn-cs"/>
              </a:defRPr>
            </a:lvl1pPr>
            <a:lvl2pPr marL="457200" algn="l" rtl="0" fontAlgn="base">
              <a:spcBef>
                <a:spcPct val="0"/>
              </a:spcBef>
              <a:spcAft>
                <a:spcPct val="0"/>
              </a:spcAft>
              <a:defRPr kern="1200">
                <a:solidFill>
                  <a:schemeClr val="tx1"/>
                </a:solidFill>
                <a:latin typeface="Danske Text" pitchFamily="2" charset="0"/>
                <a:ea typeface="+mn-ea"/>
                <a:cs typeface="+mn-cs"/>
              </a:defRPr>
            </a:lvl2pPr>
            <a:lvl3pPr marL="914400" algn="l" rtl="0" fontAlgn="base">
              <a:spcBef>
                <a:spcPct val="0"/>
              </a:spcBef>
              <a:spcAft>
                <a:spcPct val="0"/>
              </a:spcAft>
              <a:defRPr kern="1200">
                <a:solidFill>
                  <a:schemeClr val="tx1"/>
                </a:solidFill>
                <a:latin typeface="Danske Text" pitchFamily="2" charset="0"/>
                <a:ea typeface="+mn-ea"/>
                <a:cs typeface="+mn-cs"/>
              </a:defRPr>
            </a:lvl3pPr>
            <a:lvl4pPr marL="1371600" algn="l" rtl="0" fontAlgn="base">
              <a:spcBef>
                <a:spcPct val="0"/>
              </a:spcBef>
              <a:spcAft>
                <a:spcPct val="0"/>
              </a:spcAft>
              <a:defRPr kern="1200">
                <a:solidFill>
                  <a:schemeClr val="tx1"/>
                </a:solidFill>
                <a:latin typeface="Danske Text" pitchFamily="2" charset="0"/>
                <a:ea typeface="+mn-ea"/>
                <a:cs typeface="+mn-cs"/>
              </a:defRPr>
            </a:lvl4pPr>
            <a:lvl5pPr marL="1828800" algn="l" rtl="0" fontAlgn="base">
              <a:spcBef>
                <a:spcPct val="0"/>
              </a:spcBef>
              <a:spcAft>
                <a:spcPct val="0"/>
              </a:spcAft>
              <a:defRPr kern="1200">
                <a:solidFill>
                  <a:schemeClr val="tx1"/>
                </a:solidFill>
                <a:latin typeface="Danske Text" pitchFamily="2" charset="0"/>
                <a:ea typeface="+mn-ea"/>
                <a:cs typeface="+mn-cs"/>
              </a:defRPr>
            </a:lvl5pPr>
            <a:lvl6pPr marL="2286000" algn="l" defTabSz="914400" rtl="0" eaLnBrk="1" latinLnBrk="0" hangingPunct="1">
              <a:defRPr kern="1200">
                <a:solidFill>
                  <a:schemeClr val="tx1"/>
                </a:solidFill>
                <a:latin typeface="Danske Text" pitchFamily="2" charset="0"/>
                <a:ea typeface="+mn-ea"/>
                <a:cs typeface="+mn-cs"/>
              </a:defRPr>
            </a:lvl6pPr>
            <a:lvl7pPr marL="2743200" algn="l" defTabSz="914400" rtl="0" eaLnBrk="1" latinLnBrk="0" hangingPunct="1">
              <a:defRPr kern="1200">
                <a:solidFill>
                  <a:schemeClr val="tx1"/>
                </a:solidFill>
                <a:latin typeface="Danske Text" pitchFamily="2" charset="0"/>
                <a:ea typeface="+mn-ea"/>
                <a:cs typeface="+mn-cs"/>
              </a:defRPr>
            </a:lvl7pPr>
            <a:lvl8pPr marL="3200400" algn="l" defTabSz="914400" rtl="0" eaLnBrk="1" latinLnBrk="0" hangingPunct="1">
              <a:defRPr kern="1200">
                <a:solidFill>
                  <a:schemeClr val="tx1"/>
                </a:solidFill>
                <a:latin typeface="Danske Text" pitchFamily="2" charset="0"/>
                <a:ea typeface="+mn-ea"/>
                <a:cs typeface="+mn-cs"/>
              </a:defRPr>
            </a:lvl8pPr>
            <a:lvl9pPr marL="3657600" algn="l" defTabSz="914400" rtl="0" eaLnBrk="1" latinLnBrk="0" hangingPunct="1">
              <a:defRPr kern="1200">
                <a:solidFill>
                  <a:schemeClr val="tx1"/>
                </a:solidFill>
                <a:latin typeface="Danske Text" pitchFamily="2" charset="0"/>
                <a:ea typeface="+mn-ea"/>
                <a:cs typeface="+mn-cs"/>
              </a:defRPr>
            </a:lvl9pPr>
          </a:lstStyle>
          <a:p>
            <a:pPr eaLnBrk="0" hangingPunct="0"/>
            <a:r>
              <a:rPr lang="en-GB" sz="1000" kern="1200">
                <a:solidFill>
                  <a:sysClr val="windowText" lastClr="000000"/>
                </a:solidFill>
                <a:latin typeface="Arial" panose="020B0604020202020204" pitchFamily="34" charset="0"/>
                <a:ea typeface="+mn-ea"/>
                <a:cs typeface="Arial" panose="020B0604020202020204" pitchFamily="34" charset="0"/>
              </a:rPr>
              <a:t>This publication has been prepared by ISS for information purposes only. It is not an offer or solicitation of any offers to purchase or sell any securities, currency or financial instruments. Whilst reasonable care has been taken to ensure that the content of this publication is not untrue or misleading, no representation is made as to its accuracy or completeness, and no liability is accepted for any loss arising from reliance on it. </a:t>
            </a:r>
            <a:endParaRPr lang="en-US" sz="1000">
              <a:solidFill>
                <a:sysClr val="windowText" lastClr="000000"/>
              </a:solidFill>
              <a:latin typeface="Arial" panose="020B0604020202020204" pitchFamily="34" charset="0"/>
              <a:cs typeface="Arial" panose="020B0604020202020204" pitchFamily="34" charset="0"/>
            </a:endParaRPr>
          </a:p>
        </xdr:txBody>
      </xdr:sp>
      <xdr:sp macro="" textlink="">
        <xdr:nvSpPr>
          <xdr:cNvPr id="4" name="Rectangle 3">
            <a:extLst>
              <a:ext uri="{FF2B5EF4-FFF2-40B4-BE49-F238E27FC236}">
                <a16:creationId xmlns:a16="http://schemas.microsoft.com/office/drawing/2014/main" id="{48EBB71B-6D4C-4C5B-9F7E-AE620C6D8469}"/>
              </a:ext>
            </a:extLst>
          </xdr:cNvPr>
          <xdr:cNvSpPr>
            <a:spLocks noChangeArrowheads="1"/>
          </xdr:cNvSpPr>
        </xdr:nvSpPr>
        <xdr:spPr bwMode="auto">
          <a:xfrm>
            <a:off x="5074479" y="4030384"/>
            <a:ext cx="1292225" cy="225686"/>
          </a:xfrm>
          <a:prstGeom prst="rect">
            <a:avLst/>
          </a:prstGeom>
          <a:noFill/>
          <a:ln w="9525">
            <a:noFill/>
            <a:miter lim="800000"/>
            <a:headEnd/>
            <a:tailEnd/>
          </a:ln>
        </xdr:spPr>
        <xdr:txBody>
          <a:bodyPr wrap="square">
            <a:spAutoFit/>
          </a:bodyPr>
          <a:lstStyle>
            <a:defPPr>
              <a:defRPr lang="en-GB"/>
            </a:defPPr>
            <a:lvl1pPr algn="l" rtl="0" fontAlgn="base">
              <a:spcBef>
                <a:spcPct val="0"/>
              </a:spcBef>
              <a:spcAft>
                <a:spcPct val="0"/>
              </a:spcAft>
              <a:defRPr kern="1200">
                <a:solidFill>
                  <a:schemeClr val="tx1"/>
                </a:solidFill>
                <a:latin typeface="Danske Text" pitchFamily="2" charset="0"/>
                <a:ea typeface="+mn-ea"/>
                <a:cs typeface="+mn-cs"/>
              </a:defRPr>
            </a:lvl1pPr>
            <a:lvl2pPr marL="457200" algn="l" rtl="0" fontAlgn="base">
              <a:spcBef>
                <a:spcPct val="0"/>
              </a:spcBef>
              <a:spcAft>
                <a:spcPct val="0"/>
              </a:spcAft>
              <a:defRPr kern="1200">
                <a:solidFill>
                  <a:schemeClr val="tx1"/>
                </a:solidFill>
                <a:latin typeface="Danske Text" pitchFamily="2" charset="0"/>
                <a:ea typeface="+mn-ea"/>
                <a:cs typeface="+mn-cs"/>
              </a:defRPr>
            </a:lvl2pPr>
            <a:lvl3pPr marL="914400" algn="l" rtl="0" fontAlgn="base">
              <a:spcBef>
                <a:spcPct val="0"/>
              </a:spcBef>
              <a:spcAft>
                <a:spcPct val="0"/>
              </a:spcAft>
              <a:defRPr kern="1200">
                <a:solidFill>
                  <a:schemeClr val="tx1"/>
                </a:solidFill>
                <a:latin typeface="Danske Text" pitchFamily="2" charset="0"/>
                <a:ea typeface="+mn-ea"/>
                <a:cs typeface="+mn-cs"/>
              </a:defRPr>
            </a:lvl3pPr>
            <a:lvl4pPr marL="1371600" algn="l" rtl="0" fontAlgn="base">
              <a:spcBef>
                <a:spcPct val="0"/>
              </a:spcBef>
              <a:spcAft>
                <a:spcPct val="0"/>
              </a:spcAft>
              <a:defRPr kern="1200">
                <a:solidFill>
                  <a:schemeClr val="tx1"/>
                </a:solidFill>
                <a:latin typeface="Danske Text" pitchFamily="2" charset="0"/>
                <a:ea typeface="+mn-ea"/>
                <a:cs typeface="+mn-cs"/>
              </a:defRPr>
            </a:lvl4pPr>
            <a:lvl5pPr marL="1828800" algn="l" rtl="0" fontAlgn="base">
              <a:spcBef>
                <a:spcPct val="0"/>
              </a:spcBef>
              <a:spcAft>
                <a:spcPct val="0"/>
              </a:spcAft>
              <a:defRPr kern="1200">
                <a:solidFill>
                  <a:schemeClr val="tx1"/>
                </a:solidFill>
                <a:latin typeface="Danske Text" pitchFamily="2" charset="0"/>
                <a:ea typeface="+mn-ea"/>
                <a:cs typeface="+mn-cs"/>
              </a:defRPr>
            </a:lvl5pPr>
            <a:lvl6pPr marL="2286000" algn="l" defTabSz="914400" rtl="0" eaLnBrk="1" latinLnBrk="0" hangingPunct="1">
              <a:defRPr kern="1200">
                <a:solidFill>
                  <a:schemeClr val="tx1"/>
                </a:solidFill>
                <a:latin typeface="Danske Text" pitchFamily="2" charset="0"/>
                <a:ea typeface="+mn-ea"/>
                <a:cs typeface="+mn-cs"/>
              </a:defRPr>
            </a:lvl6pPr>
            <a:lvl7pPr marL="2743200" algn="l" defTabSz="914400" rtl="0" eaLnBrk="1" latinLnBrk="0" hangingPunct="1">
              <a:defRPr kern="1200">
                <a:solidFill>
                  <a:schemeClr val="tx1"/>
                </a:solidFill>
                <a:latin typeface="Danske Text" pitchFamily="2" charset="0"/>
                <a:ea typeface="+mn-ea"/>
                <a:cs typeface="+mn-cs"/>
              </a:defRPr>
            </a:lvl7pPr>
            <a:lvl8pPr marL="3200400" algn="l" defTabSz="914400" rtl="0" eaLnBrk="1" latinLnBrk="0" hangingPunct="1">
              <a:defRPr kern="1200">
                <a:solidFill>
                  <a:schemeClr val="tx1"/>
                </a:solidFill>
                <a:latin typeface="Danske Text" pitchFamily="2" charset="0"/>
                <a:ea typeface="+mn-ea"/>
                <a:cs typeface="+mn-cs"/>
              </a:defRPr>
            </a:lvl8pPr>
            <a:lvl9pPr marL="3657600" algn="l" defTabSz="914400" rtl="0" eaLnBrk="1" latinLnBrk="0" hangingPunct="1">
              <a:defRPr kern="1200">
                <a:solidFill>
                  <a:schemeClr val="tx1"/>
                </a:solidFill>
                <a:latin typeface="Danske Text" pitchFamily="2" charset="0"/>
                <a:ea typeface="+mn-ea"/>
                <a:cs typeface="+mn-cs"/>
              </a:defRPr>
            </a:lvl9pPr>
          </a:lstStyle>
          <a:p>
            <a:pPr eaLnBrk="0" hangingPunct="0">
              <a:spcBef>
                <a:spcPct val="50000"/>
              </a:spcBef>
            </a:pPr>
            <a:endParaRPr lang="da-DK" sz="1100" b="1">
              <a:latin typeface="Arial" panose="020B0604020202020204" pitchFamily="34" charset="0"/>
              <a:cs typeface="Arial" panose="020B0604020202020204" pitchFamily="34" charset="0"/>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hnielse/AppData/Local/Temp/OneStreamXF/Documents/Public/Country%20Model.v5%20incl%20KP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Financial%20Reports\Rep-Monthly\2018\05\FLASH\FLASH%202018%20-%20Revenue,%20COCB%20and%20Organic%20Growth%20-%20Phasing_OneStream.xlsx.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V"/>
      <sheetName val="Standardsheet"/>
      <sheetName val="Front"/>
      <sheetName val="Highlights"/>
      <sheetName val="Charts"/>
      <sheetName val="Entity KPI"/>
      <sheetName val="Entity KPI CF"/>
      <sheetName val="PL Est"/>
      <sheetName val="PL MTH"/>
      <sheetName val="PL YTD"/>
      <sheetName val="3 MTH Forecast"/>
      <sheetName val="CashFlow Est"/>
      <sheetName val="Cashflow"/>
      <sheetName val="Portfolio - Est_MTD"/>
      <sheetName val="Portfolio - Est_YTD"/>
      <sheetName val="Portfolio - Bud_MTD"/>
      <sheetName val="Portfolio - Bud_YTD"/>
      <sheetName val="Profit Loss-Actual vs Estimate"/>
      <sheetName val="Profit Loss-Act vs Est Pct"/>
      <sheetName val="Profit Loss-Actual vs Bud"/>
      <sheetName val="Profit Loss-Actual vs Bud pct"/>
      <sheetName val="Balance Sheet - Actual vs Bud"/>
      <sheetName val="Balance Sheet - Actual vs Est"/>
      <sheetName val="CUSTvsFin"/>
      <sheetName val="GREAT"/>
      <sheetName val="Act v Bud KA"/>
    </sheetNames>
    <sheetDataSet>
      <sheetData sheetId="0">
        <row r="6">
          <cell r="C6" t="str">
            <v>GRPFIN</v>
          </cell>
        </row>
        <row r="9">
          <cell r="C9" t="str">
            <v>GB</v>
          </cell>
        </row>
        <row r="10">
          <cell r="C10"/>
        </row>
        <row r="11">
          <cell r="C11" t="str">
            <v>Local</v>
          </cell>
        </row>
        <row r="13">
          <cell r="C13" t="str">
            <v>Actual</v>
          </cell>
        </row>
        <row r="14">
          <cell r="C14" t="str">
            <v>2017M6</v>
          </cell>
        </row>
        <row r="17">
          <cell r="C17" t="str">
            <v>Top</v>
          </cell>
        </row>
        <row r="18">
          <cell r="C18" t="str">
            <v>Top</v>
          </cell>
        </row>
        <row r="19">
          <cell r="C19" t="str">
            <v>Top</v>
          </cell>
        </row>
        <row r="20">
          <cell r="C20" t="str">
            <v>Top</v>
          </cell>
        </row>
        <row r="21">
          <cell r="C21" t="str">
            <v>Top</v>
          </cell>
        </row>
        <row r="22">
          <cell r="C22" t="str">
            <v>Top</v>
          </cell>
        </row>
        <row r="23">
          <cell r="C23" t="str">
            <v>Top</v>
          </cell>
        </row>
        <row r="24">
          <cell r="C24" t="str">
            <v>Top</v>
          </cell>
        </row>
        <row r="25">
          <cell r="C25" t="str">
            <v>Top</v>
          </cell>
        </row>
        <row r="26">
          <cell r="C26" t="str">
            <v>Top</v>
          </cell>
        </row>
        <row r="27">
          <cell r="C27" t="str">
            <v>Top</v>
          </cell>
        </row>
        <row r="29">
          <cell r="C29">
            <v>1000</v>
          </cell>
        </row>
        <row r="33">
          <cell r="C33" t="str">
            <v>Est2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V"/>
      <sheetName val="Rev MTH"/>
      <sheetName val="Rev YTD"/>
      <sheetName val="Rev QTD"/>
      <sheetName val="COCB MTH"/>
      <sheetName val="COCB YTD"/>
      <sheetName val="COCB QTD"/>
      <sheetName val="COCB% MTH"/>
      <sheetName val="COCB% YTD"/>
      <sheetName val="COCB% QTD"/>
      <sheetName val="OG% MTH"/>
      <sheetName val="OG% YTD"/>
      <sheetName val="OG% QTD"/>
    </sheetNames>
    <sheetDataSet>
      <sheetData sheetId="0">
        <row r="6">
          <cell r="C6" t="str">
            <v>DKK</v>
          </cell>
        </row>
        <row r="7">
          <cell r="C7" t="str">
            <v>Actual</v>
          </cell>
          <cell r="D7" t="str">
            <v>RollingBudget</v>
          </cell>
          <cell r="E7" t="str">
            <v>RollingBudget</v>
          </cell>
          <cell r="F7" t="str">
            <v>Flash</v>
          </cell>
        </row>
        <row r="9">
          <cell r="C9">
            <v>2018</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B2:J24"/>
  <sheetViews>
    <sheetView tabSelected="1" zoomScaleNormal="100" workbookViewId="0">
      <selection activeCell="G9" sqref="G9"/>
    </sheetView>
  </sheetViews>
  <sheetFormatPr defaultColWidth="8.85546875" defaultRowHeight="12"/>
  <cols>
    <col min="1" max="1" width="3.42578125" style="2" customWidth="1"/>
    <col min="2" max="2" width="9.85546875" style="2" customWidth="1"/>
    <col min="3" max="3" width="35.5703125" style="2" bestFit="1" customWidth="1"/>
    <col min="4" max="16384" width="8.85546875" style="2"/>
  </cols>
  <sheetData>
    <row r="2" spans="2:10" ht="24.75" customHeight="1">
      <c r="B2" s="129" t="s">
        <v>234</v>
      </c>
    </row>
    <row r="3" spans="2:10" ht="15.75" customHeight="1">
      <c r="B3" s="130" t="s">
        <v>208</v>
      </c>
    </row>
    <row r="4" spans="2:10" ht="15.75" customHeight="1">
      <c r="B4" s="65"/>
    </row>
    <row r="5" spans="2:10" ht="15.75" customHeight="1">
      <c r="B5" s="116" t="s">
        <v>198</v>
      </c>
      <c r="C5" s="115"/>
    </row>
    <row r="6" spans="2:10" ht="15.75" customHeight="1">
      <c r="B6" s="141">
        <v>1.1000000000000001</v>
      </c>
      <c r="C6" s="117" t="s">
        <v>74</v>
      </c>
    </row>
    <row r="7" spans="2:10" ht="15.75" customHeight="1">
      <c r="B7" s="141">
        <v>1.2</v>
      </c>
      <c r="C7" s="118" t="s">
        <v>75</v>
      </c>
    </row>
    <row r="8" spans="2:10" ht="15.75" customHeight="1">
      <c r="B8" s="141">
        <v>1.3</v>
      </c>
      <c r="C8" s="118" t="s">
        <v>0</v>
      </c>
      <c r="J8" s="1"/>
    </row>
    <row r="9" spans="2:10" ht="15.75" customHeight="1">
      <c r="B9" s="141">
        <v>1.4</v>
      </c>
      <c r="C9" s="118" t="s">
        <v>2</v>
      </c>
    </row>
    <row r="10" spans="2:10" ht="15.75" customHeight="1">
      <c r="B10" s="141">
        <v>1.5</v>
      </c>
      <c r="C10" s="118" t="s">
        <v>1</v>
      </c>
    </row>
    <row r="11" spans="2:10" ht="15.75" customHeight="1">
      <c r="B11" s="141">
        <v>1.6</v>
      </c>
      <c r="C11" s="118" t="s">
        <v>76</v>
      </c>
    </row>
    <row r="12" spans="2:10" ht="15.75" customHeight="1">
      <c r="B12" s="114"/>
      <c r="C12" s="118"/>
    </row>
    <row r="13" spans="2:10" ht="15.75" customHeight="1">
      <c r="B13" s="116" t="s">
        <v>199</v>
      </c>
      <c r="C13" s="115"/>
    </row>
    <row r="14" spans="2:10" ht="15.75" customHeight="1">
      <c r="B14" s="142">
        <v>2.1</v>
      </c>
      <c r="C14" s="117" t="s">
        <v>187</v>
      </c>
    </row>
    <row r="15" spans="2:10" ht="15.75" customHeight="1">
      <c r="B15" s="142">
        <v>2.2000000000000002</v>
      </c>
      <c r="C15" s="117" t="s">
        <v>137</v>
      </c>
    </row>
    <row r="16" spans="2:10" ht="15.75" customHeight="1">
      <c r="B16" s="142">
        <v>2.2999999999999998</v>
      </c>
      <c r="C16" s="117" t="s">
        <v>138</v>
      </c>
    </row>
    <row r="17" spans="2:3" ht="13.9" customHeight="1"/>
    <row r="18" spans="2:3" ht="13.9" customHeight="1">
      <c r="B18" s="32"/>
      <c r="C18" s="37"/>
    </row>
    <row r="19" spans="2:3" ht="13.9" customHeight="1">
      <c r="B19" s="32"/>
      <c r="C19" s="37"/>
    </row>
    <row r="20" spans="2:3" ht="13.9" customHeight="1">
      <c r="B20" s="32"/>
      <c r="C20" s="37"/>
    </row>
    <row r="21" spans="2:3" ht="13.9" customHeight="1">
      <c r="B21" s="32"/>
      <c r="C21" s="37"/>
    </row>
    <row r="22" spans="2:3" ht="13.9" customHeight="1">
      <c r="B22" s="30"/>
      <c r="C22" s="30"/>
    </row>
    <row r="23" spans="2:3" ht="13.9" customHeight="1"/>
    <row r="24" spans="2:3" ht="13.9" customHeight="1"/>
  </sheetData>
  <hyperlinks>
    <hyperlink ref="B6" location="'1.1 '!A1" display="'1.1 '!A1" xr:uid="{B38067C8-94A6-4A85-AE0F-F648514DE0B1}"/>
    <hyperlink ref="B7" location="'1.2'!A1" display="'1.2'!A1" xr:uid="{4A9AADB8-E5BC-4C0D-8339-A7D34CA47CF7}"/>
    <hyperlink ref="B8" location="'1.3'!A1" display="'1.3'!A1" xr:uid="{F6987076-4F33-4965-B75F-8200EDDBA58C}"/>
    <hyperlink ref="B9" location="'1.4'!A1" display="'1.4'!A1" xr:uid="{85A5278A-9725-4D4A-ABF4-E62281C001E5}"/>
    <hyperlink ref="B10" location="'1.5'!A1" display="'1.5'!A1" xr:uid="{99D1708C-03EC-4C74-BDEF-FEED727C8EBE}"/>
    <hyperlink ref="B11" location="'1.6'!A1" display="'1.6'!A1" xr:uid="{6515E2C4-7D11-4F4E-9388-EBC2F3A7452F}"/>
    <hyperlink ref="B14" location="'2.1'!A1" display="'2.1'!A1" xr:uid="{A242A0BB-593F-415D-BFE4-1D4BFEF1FD91}"/>
    <hyperlink ref="B15" location="'2.2'!A1" display="'2.2'!A1" xr:uid="{CFBEF322-0666-4640-9696-4F80C28DEFC3}"/>
    <hyperlink ref="B16" location="'2.3'!A1" display="'2.3'!A1" xr:uid="{AC0ED23D-695A-475A-914A-2F191258BD97}"/>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249977111117893"/>
  </sheetPr>
  <dimension ref="A1:D53"/>
  <sheetViews>
    <sheetView zoomScaleNormal="100" workbookViewId="0"/>
  </sheetViews>
  <sheetFormatPr defaultColWidth="9.140625" defaultRowHeight="14.25"/>
  <cols>
    <col min="1" max="1" width="33.85546875" style="74" customWidth="1"/>
    <col min="2" max="4" width="9.140625" style="75"/>
    <col min="5" max="25" width="8.85546875" style="74" customWidth="1"/>
    <col min="26" max="16384" width="9.140625" style="74"/>
  </cols>
  <sheetData>
    <row r="1" spans="1:4" ht="13.35" customHeight="1">
      <c r="B1" s="74"/>
      <c r="C1" s="74"/>
      <c r="D1" s="74"/>
    </row>
    <row r="2" spans="1:4" ht="13.35" customHeight="1">
      <c r="A2" s="65" t="s">
        <v>192</v>
      </c>
      <c r="B2" s="74"/>
      <c r="C2" s="74"/>
      <c r="D2" s="74"/>
    </row>
    <row r="3" spans="1:4" ht="12" customHeight="1">
      <c r="B3" s="74"/>
      <c r="C3" s="74"/>
      <c r="D3" s="74"/>
    </row>
    <row r="4" spans="1:4" ht="12" customHeight="1">
      <c r="A4" s="38" t="s">
        <v>30</v>
      </c>
      <c r="B4" s="25" t="s">
        <v>225</v>
      </c>
      <c r="C4" s="23" t="s">
        <v>130</v>
      </c>
      <c r="D4" s="23" t="s">
        <v>134</v>
      </c>
    </row>
    <row r="5" spans="1:4" ht="12" customHeight="1">
      <c r="A5" s="76" t="s">
        <v>151</v>
      </c>
      <c r="B5" s="40">
        <v>3973</v>
      </c>
      <c r="C5" s="41">
        <v>3734</v>
      </c>
      <c r="D5" s="41">
        <v>3670</v>
      </c>
    </row>
    <row r="6" spans="1:4" ht="12" customHeight="1">
      <c r="A6" s="76" t="s">
        <v>142</v>
      </c>
      <c r="B6" s="40">
        <v>2211</v>
      </c>
      <c r="C6" s="41">
        <v>2107</v>
      </c>
      <c r="D6" s="41">
        <v>1882</v>
      </c>
    </row>
    <row r="7" spans="1:4" ht="12" customHeight="1">
      <c r="A7" s="76" t="s">
        <v>140</v>
      </c>
      <c r="B7" s="40">
        <v>3015</v>
      </c>
      <c r="C7" s="41">
        <v>2879</v>
      </c>
      <c r="D7" s="41">
        <v>2726</v>
      </c>
    </row>
    <row r="8" spans="1:4" ht="12" customHeight="1">
      <c r="A8" s="76" t="s">
        <v>156</v>
      </c>
      <c r="B8" s="40">
        <v>834</v>
      </c>
      <c r="C8" s="41">
        <v>776</v>
      </c>
      <c r="D8" s="41">
        <v>818</v>
      </c>
    </row>
    <row r="9" spans="1:4" ht="12" customHeight="1">
      <c r="A9" s="76" t="s">
        <v>148</v>
      </c>
      <c r="B9" s="40">
        <v>3789</v>
      </c>
      <c r="C9" s="41">
        <v>3807</v>
      </c>
      <c r="D9" s="41">
        <v>3426</v>
      </c>
    </row>
    <row r="10" spans="1:4" ht="12" customHeight="1">
      <c r="A10" s="76" t="s">
        <v>149</v>
      </c>
      <c r="B10" s="40">
        <v>3131</v>
      </c>
      <c r="C10" s="41">
        <v>3021</v>
      </c>
      <c r="D10" s="41">
        <v>3121</v>
      </c>
    </row>
    <row r="11" spans="1:4" ht="12" customHeight="1">
      <c r="A11" s="76" t="s">
        <v>85</v>
      </c>
      <c r="B11" s="40">
        <v>4566</v>
      </c>
      <c r="C11" s="41">
        <v>4755</v>
      </c>
      <c r="D11" s="41">
        <v>4742</v>
      </c>
    </row>
    <row r="12" spans="1:4" ht="12" customHeight="1">
      <c r="A12" s="76" t="s">
        <v>139</v>
      </c>
      <c r="B12" s="40">
        <v>4891</v>
      </c>
      <c r="C12" s="41">
        <v>3161</v>
      </c>
      <c r="D12" s="41">
        <v>2931</v>
      </c>
    </row>
    <row r="13" spans="1:4" ht="12" customHeight="1">
      <c r="A13" s="76" t="s">
        <v>152</v>
      </c>
      <c r="B13" s="40">
        <v>2534</v>
      </c>
      <c r="C13" s="41">
        <v>2440</v>
      </c>
      <c r="D13" s="41">
        <v>2353</v>
      </c>
    </row>
    <row r="14" spans="1:4" ht="12" customHeight="1">
      <c r="A14" s="76" t="s">
        <v>155</v>
      </c>
      <c r="B14" s="40">
        <v>1592</v>
      </c>
      <c r="C14" s="41">
        <v>1446</v>
      </c>
      <c r="D14" s="41">
        <v>1468</v>
      </c>
    </row>
    <row r="15" spans="1:4" ht="12" customHeight="1">
      <c r="A15" s="76" t="s">
        <v>154</v>
      </c>
      <c r="B15" s="40">
        <v>1970</v>
      </c>
      <c r="C15" s="41">
        <v>1720</v>
      </c>
      <c r="D15" s="41">
        <v>1830</v>
      </c>
    </row>
    <row r="16" spans="1:4" ht="12" customHeight="1">
      <c r="A16" s="76" t="s">
        <v>144</v>
      </c>
      <c r="B16" s="40">
        <v>511</v>
      </c>
      <c r="C16" s="41">
        <v>479</v>
      </c>
      <c r="D16" s="41">
        <v>479</v>
      </c>
    </row>
    <row r="17" spans="1:4" ht="12" customHeight="1">
      <c r="A17" s="76" t="s">
        <v>158</v>
      </c>
      <c r="B17" s="40">
        <v>80</v>
      </c>
      <c r="C17" s="41">
        <v>86</v>
      </c>
      <c r="D17" s="41">
        <v>100</v>
      </c>
    </row>
    <row r="18" spans="1:4" ht="12" customHeight="1">
      <c r="A18" s="76" t="s">
        <v>159</v>
      </c>
      <c r="B18" s="40">
        <v>798</v>
      </c>
      <c r="C18" s="41">
        <v>719</v>
      </c>
      <c r="D18" s="41">
        <v>751</v>
      </c>
    </row>
    <row r="19" spans="1:4" ht="12" customHeight="1">
      <c r="A19" s="76" t="s">
        <v>143</v>
      </c>
      <c r="B19" s="40">
        <v>1344</v>
      </c>
      <c r="C19" s="41">
        <v>1500</v>
      </c>
      <c r="D19" s="41">
        <v>1757</v>
      </c>
    </row>
    <row r="20" spans="1:4" ht="12" customHeight="1">
      <c r="A20" s="76" t="s">
        <v>147</v>
      </c>
      <c r="B20" s="40">
        <v>4028</v>
      </c>
      <c r="C20" s="41">
        <v>4047</v>
      </c>
      <c r="D20" s="41">
        <v>3947</v>
      </c>
    </row>
    <row r="21" spans="1:4" ht="12" customHeight="1">
      <c r="A21" s="76" t="s">
        <v>145</v>
      </c>
      <c r="B21" s="40">
        <v>293</v>
      </c>
      <c r="C21" s="41">
        <v>258</v>
      </c>
      <c r="D21" s="41">
        <v>255</v>
      </c>
    </row>
    <row r="22" spans="1:4" ht="12" customHeight="1">
      <c r="A22" s="76" t="s">
        <v>160</v>
      </c>
      <c r="B22" s="40">
        <v>208</v>
      </c>
      <c r="C22" s="41">
        <v>131</v>
      </c>
      <c r="D22" s="41">
        <v>161</v>
      </c>
    </row>
    <row r="23" spans="1:4" ht="12" customHeight="1">
      <c r="A23" s="76" t="s">
        <v>153</v>
      </c>
      <c r="B23" s="40">
        <v>2317</v>
      </c>
      <c r="C23" s="41">
        <v>2122</v>
      </c>
      <c r="D23" s="41">
        <v>2056</v>
      </c>
    </row>
    <row r="24" spans="1:4" ht="12" customHeight="1">
      <c r="A24" s="76" t="s">
        <v>111</v>
      </c>
      <c r="B24" s="40">
        <v>4880</v>
      </c>
      <c r="C24" s="41">
        <v>4787</v>
      </c>
      <c r="D24" s="41">
        <v>4655</v>
      </c>
    </row>
    <row r="25" spans="1:4" ht="12" customHeight="1">
      <c r="A25" s="76" t="s">
        <v>150</v>
      </c>
      <c r="B25" s="40">
        <v>2884</v>
      </c>
      <c r="C25" s="41">
        <v>2995</v>
      </c>
      <c r="D25" s="41">
        <v>3227</v>
      </c>
    </row>
    <row r="26" spans="1:4" ht="12" customHeight="1">
      <c r="A26" s="76" t="s">
        <v>83</v>
      </c>
      <c r="B26" s="40">
        <v>5507</v>
      </c>
      <c r="C26" s="41">
        <v>5242</v>
      </c>
      <c r="D26" s="41">
        <v>5282</v>
      </c>
    </row>
    <row r="27" spans="1:4" ht="12" customHeight="1">
      <c r="A27" s="76" t="s">
        <v>157</v>
      </c>
      <c r="B27" s="40">
        <v>425</v>
      </c>
      <c r="C27" s="41">
        <v>387</v>
      </c>
      <c r="D27" s="41">
        <v>387</v>
      </c>
    </row>
    <row r="28" spans="1:4" ht="12" customHeight="1">
      <c r="A28" s="76" t="s">
        <v>141</v>
      </c>
      <c r="B28" s="40">
        <v>3182</v>
      </c>
      <c r="C28" s="41">
        <v>2707</v>
      </c>
      <c r="D28" s="41">
        <v>2700</v>
      </c>
    </row>
    <row r="29" spans="1:4" ht="12" customHeight="1">
      <c r="A29" s="76" t="s">
        <v>146</v>
      </c>
      <c r="B29" s="40">
        <v>11205</v>
      </c>
      <c r="C29" s="41">
        <v>10543</v>
      </c>
      <c r="D29" s="41">
        <v>11232</v>
      </c>
    </row>
    <row r="30" spans="1:4" ht="12" customHeight="1">
      <c r="A30" s="79" t="s">
        <v>84</v>
      </c>
      <c r="B30" s="40">
        <v>7629</v>
      </c>
      <c r="C30" s="41">
        <v>7072</v>
      </c>
      <c r="D30" s="41">
        <v>6551</v>
      </c>
    </row>
    <row r="31" spans="1:4" ht="12" customHeight="1">
      <c r="A31" s="76" t="s">
        <v>82</v>
      </c>
      <c r="B31" s="40">
        <v>806</v>
      </c>
      <c r="C31" s="41">
        <v>737</v>
      </c>
      <c r="D31" s="41">
        <v>1158</v>
      </c>
    </row>
    <row r="32" spans="1:4" ht="12" customHeight="1">
      <c r="A32" s="76" t="s">
        <v>86</v>
      </c>
      <c r="B32" s="40">
        <v>-48</v>
      </c>
      <c r="C32" s="41">
        <v>-66</v>
      </c>
      <c r="D32" s="41">
        <v>-88</v>
      </c>
    </row>
    <row r="33" spans="1:4" ht="12" customHeight="1">
      <c r="A33" s="77" t="s">
        <v>166</v>
      </c>
      <c r="B33" s="57">
        <v>78555</v>
      </c>
      <c r="C33" s="58">
        <v>73592</v>
      </c>
      <c r="D33" s="58">
        <v>73577</v>
      </c>
    </row>
    <row r="34" spans="1:4" s="65" customFormat="1" ht="12" customHeight="1">
      <c r="A34" s="76" t="s">
        <v>167</v>
      </c>
      <c r="B34" s="40">
        <v>5739</v>
      </c>
      <c r="C34" s="41">
        <v>6179</v>
      </c>
      <c r="D34" s="41">
        <v>6735</v>
      </c>
    </row>
    <row r="35" spans="1:4" ht="12" customHeight="1">
      <c r="A35" s="77" t="s">
        <v>9</v>
      </c>
      <c r="B35" s="57">
        <f>+B33+B34</f>
        <v>84294</v>
      </c>
      <c r="C35" s="58">
        <v>79771</v>
      </c>
      <c r="D35" s="58">
        <v>80312</v>
      </c>
    </row>
    <row r="36" spans="1:4" s="73" customFormat="1" ht="16.5" customHeight="1">
      <c r="A36" s="51" t="s">
        <v>168</v>
      </c>
      <c r="B36" s="78"/>
      <c r="C36" s="78"/>
      <c r="D36" s="78"/>
    </row>
    <row r="37" spans="1:4" ht="15" customHeight="1">
      <c r="B37" s="74"/>
      <c r="C37" s="163"/>
      <c r="D37" s="74"/>
    </row>
    <row r="38" spans="1:4" ht="15" customHeight="1">
      <c r="B38" s="74"/>
      <c r="C38" s="74"/>
      <c r="D38" s="74"/>
    </row>
    <row r="39" spans="1:4" ht="15" customHeight="1">
      <c r="B39" s="74"/>
      <c r="C39" s="74"/>
      <c r="D39" s="74"/>
    </row>
    <row r="40" spans="1:4">
      <c r="B40" s="74"/>
      <c r="C40" s="74"/>
      <c r="D40" s="74"/>
    </row>
    <row r="41" spans="1:4">
      <c r="B41" s="74"/>
      <c r="C41" s="74"/>
      <c r="D41" s="74"/>
    </row>
    <row r="42" spans="1:4">
      <c r="B42" s="74"/>
      <c r="C42" s="74"/>
      <c r="D42" s="74"/>
    </row>
    <row r="43" spans="1:4">
      <c r="B43" s="74"/>
      <c r="C43" s="74"/>
      <c r="D43" s="74"/>
    </row>
    <row r="44" spans="1:4">
      <c r="B44" s="74"/>
      <c r="C44" s="74"/>
      <c r="D44" s="74"/>
    </row>
    <row r="45" spans="1:4">
      <c r="B45" s="74"/>
      <c r="C45" s="74"/>
      <c r="D45" s="74"/>
    </row>
    <row r="46" spans="1:4">
      <c r="B46" s="74"/>
      <c r="C46" s="74"/>
      <c r="D46" s="74"/>
    </row>
    <row r="47" spans="1:4">
      <c r="B47" s="74"/>
      <c r="C47" s="74"/>
      <c r="D47" s="74"/>
    </row>
    <row r="48" spans="1:4">
      <c r="B48" s="74"/>
      <c r="C48" s="74"/>
      <c r="D48" s="74"/>
    </row>
    <row r="49" spans="2:4">
      <c r="B49" s="74"/>
      <c r="C49" s="74"/>
      <c r="D49" s="74"/>
    </row>
    <row r="50" spans="2:4">
      <c r="B50" s="74"/>
      <c r="C50" s="74"/>
      <c r="D50" s="74"/>
    </row>
    <row r="51" spans="2:4">
      <c r="B51" s="74"/>
      <c r="C51" s="74"/>
      <c r="D51" s="74"/>
    </row>
    <row r="52" spans="2:4">
      <c r="B52" s="74"/>
      <c r="C52" s="74"/>
      <c r="D52" s="74"/>
    </row>
    <row r="53" spans="2:4">
      <c r="B53" s="74"/>
      <c r="C53" s="74"/>
      <c r="D53" s="74"/>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21A2F-3E51-40B4-BEC5-54FD2919B3D3}">
  <dimension ref="B2"/>
  <sheetViews>
    <sheetView zoomScaleNormal="100" workbookViewId="0">
      <selection activeCell="H26" sqref="H26"/>
    </sheetView>
  </sheetViews>
  <sheetFormatPr defaultColWidth="9.140625" defaultRowHeight="15"/>
  <cols>
    <col min="1" max="16384" width="9.140625" style="29"/>
  </cols>
  <sheetData>
    <row r="2" spans="2:2">
      <c r="B2" s="83" t="s">
        <v>200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15334F"/>
  </sheetPr>
  <dimension ref="A1:V34"/>
  <sheetViews>
    <sheetView showGridLines="0" zoomScaleNormal="100" zoomScaleSheetLayoutView="100" workbookViewId="0">
      <selection activeCell="B37" sqref="B37"/>
    </sheetView>
  </sheetViews>
  <sheetFormatPr defaultRowHeight="13.5" customHeight="1"/>
  <cols>
    <col min="1" max="1" width="38.7109375" customWidth="1"/>
    <col min="2" max="9" width="9.28515625" customWidth="1"/>
    <col min="10" max="10" width="5" customWidth="1"/>
    <col min="11" max="16" width="9.28515625" customWidth="1"/>
    <col min="19" max="19" width="9.7109375" bestFit="1" customWidth="1"/>
  </cols>
  <sheetData>
    <row r="1" spans="1:22" s="29" customFormat="1" ht="13.5" customHeight="1"/>
    <row r="2" spans="1:22" s="29" customFormat="1" ht="13.5" customHeight="1">
      <c r="A2" s="65" t="s">
        <v>126</v>
      </c>
      <c r="B2" s="65"/>
      <c r="C2" s="65"/>
    </row>
    <row r="3" spans="1:22" s="29" customFormat="1" ht="13.5" customHeight="1">
      <c r="K3" s="105"/>
      <c r="L3" s="105"/>
      <c r="M3" s="105"/>
      <c r="N3" s="105"/>
      <c r="O3" s="105"/>
      <c r="P3" s="106"/>
    </row>
    <row r="4" spans="1:22" ht="13.5" customHeight="1">
      <c r="A4" s="8" t="s">
        <v>30</v>
      </c>
      <c r="B4" s="25" t="s">
        <v>226</v>
      </c>
      <c r="C4" s="23" t="s">
        <v>214</v>
      </c>
      <c r="D4" s="23" t="s">
        <v>129</v>
      </c>
      <c r="E4" s="23" t="s">
        <v>131</v>
      </c>
      <c r="F4" s="23" t="s">
        <v>132</v>
      </c>
      <c r="G4" s="23" t="s">
        <v>133</v>
      </c>
      <c r="H4" s="23" t="s">
        <v>115</v>
      </c>
      <c r="I4" s="23" t="s">
        <v>116</v>
      </c>
      <c r="J4" s="23"/>
      <c r="K4" s="25" t="s">
        <v>225</v>
      </c>
      <c r="L4" s="23" t="s">
        <v>130</v>
      </c>
      <c r="M4" s="23" t="s">
        <v>134</v>
      </c>
      <c r="N4" s="23">
        <v>2016</v>
      </c>
      <c r="O4" s="23">
        <v>2015</v>
      </c>
      <c r="P4" s="23">
        <v>2014</v>
      </c>
      <c r="Q4" s="29"/>
      <c r="R4" s="29"/>
      <c r="S4" s="29"/>
      <c r="T4" s="29"/>
      <c r="U4" s="29"/>
    </row>
    <row r="5" spans="1:22" ht="13.5" customHeight="1">
      <c r="A5" s="4" t="s">
        <v>19</v>
      </c>
      <c r="B5" s="49">
        <v>40669</v>
      </c>
      <c r="C5" s="46">
        <v>37886</v>
      </c>
      <c r="D5" s="46">
        <v>37494</v>
      </c>
      <c r="E5" s="46">
        <v>36098</v>
      </c>
      <c r="F5" s="46">
        <v>37345</v>
      </c>
      <c r="G5" s="46">
        <v>36232</v>
      </c>
      <c r="H5" s="46">
        <v>39828</v>
      </c>
      <c r="I5" s="46">
        <v>38830</v>
      </c>
      <c r="J5" s="50"/>
      <c r="K5" s="49">
        <v>78555</v>
      </c>
      <c r="L5" s="46">
        <v>73592</v>
      </c>
      <c r="M5" s="46">
        <v>73577</v>
      </c>
      <c r="N5" s="46">
        <v>78658</v>
      </c>
      <c r="O5" s="46">
        <v>79579</v>
      </c>
      <c r="P5" s="46">
        <v>74105</v>
      </c>
      <c r="Q5" s="55"/>
      <c r="R5" s="55"/>
      <c r="S5" s="148"/>
      <c r="T5" s="55"/>
      <c r="U5" s="55"/>
      <c r="V5" s="55"/>
    </row>
    <row r="6" spans="1:22" ht="13.5" customHeight="1">
      <c r="A6" s="5" t="s">
        <v>222</v>
      </c>
      <c r="B6" s="40">
        <v>-25027</v>
      </c>
      <c r="C6" s="41">
        <v>-24561</v>
      </c>
      <c r="D6" s="41">
        <v>-23270</v>
      </c>
      <c r="E6" s="41">
        <v>-23319</v>
      </c>
      <c r="F6" s="41">
        <v>-22631</v>
      </c>
      <c r="G6" s="41">
        <v>-23477</v>
      </c>
      <c r="H6" s="41">
        <v>-24872</v>
      </c>
      <c r="I6" s="41">
        <v>-25605</v>
      </c>
      <c r="J6" s="42"/>
      <c r="K6" s="40">
        <v>-49588</v>
      </c>
      <c r="L6" s="41">
        <v>-46589</v>
      </c>
      <c r="M6" s="41">
        <v>-46108</v>
      </c>
      <c r="N6" s="41">
        <v>-50477</v>
      </c>
      <c r="O6" s="41">
        <v>-51900</v>
      </c>
      <c r="P6" s="41">
        <v>-48849</v>
      </c>
      <c r="Q6" s="55"/>
      <c r="R6" s="55"/>
      <c r="S6" s="148"/>
      <c r="T6" s="55"/>
      <c r="U6" s="55"/>
      <c r="V6" s="55"/>
    </row>
    <row r="7" spans="1:22" ht="13.5" customHeight="1">
      <c r="A7" s="5" t="s">
        <v>223</v>
      </c>
      <c r="B7" s="40">
        <v>-3872</v>
      </c>
      <c r="C7" s="41">
        <v>-3713</v>
      </c>
      <c r="D7" s="41">
        <v>-3537</v>
      </c>
      <c r="E7" s="41">
        <v>-3470</v>
      </c>
      <c r="F7" s="41">
        <v>-3422</v>
      </c>
      <c r="G7" s="41">
        <v>-7879</v>
      </c>
      <c r="H7" s="41">
        <v>-3251</v>
      </c>
      <c r="I7" s="41">
        <v>-3352</v>
      </c>
      <c r="J7" s="42"/>
      <c r="K7" s="40">
        <v>-7585</v>
      </c>
      <c r="L7" s="41">
        <v>-7007</v>
      </c>
      <c r="M7" s="41">
        <v>-6599</v>
      </c>
      <c r="N7" s="41">
        <v>-6603</v>
      </c>
      <c r="O7" s="41">
        <v>-6808</v>
      </c>
      <c r="P7" s="41">
        <v>-6413</v>
      </c>
      <c r="Q7" s="55"/>
      <c r="R7" s="55"/>
      <c r="S7" s="148"/>
      <c r="T7" s="55"/>
      <c r="U7" s="55"/>
      <c r="V7" s="55"/>
    </row>
    <row r="8" spans="1:22" ht="13.5" customHeight="1">
      <c r="A8" s="5" t="s">
        <v>224</v>
      </c>
      <c r="B8" s="40">
        <v>-9047</v>
      </c>
      <c r="C8" s="41">
        <v>-7428</v>
      </c>
      <c r="D8" s="41">
        <v>-8062</v>
      </c>
      <c r="E8" s="41">
        <v>-7618</v>
      </c>
      <c r="F8" s="41">
        <v>-8701</v>
      </c>
      <c r="G8" s="41">
        <v>-2834</v>
      </c>
      <c r="H8" s="41">
        <v>-8734</v>
      </c>
      <c r="I8" s="41">
        <v>-7612</v>
      </c>
      <c r="J8" s="42"/>
      <c r="K8" s="40">
        <v>-16475</v>
      </c>
      <c r="L8" s="41">
        <v>-15680</v>
      </c>
      <c r="M8" s="41">
        <v>-16237</v>
      </c>
      <c r="N8" s="41">
        <v>-16346</v>
      </c>
      <c r="O8" s="41">
        <v>-15602</v>
      </c>
      <c r="P8" s="41">
        <v>-13961</v>
      </c>
      <c r="Q8" s="55"/>
      <c r="R8" s="55"/>
      <c r="S8" s="148"/>
      <c r="T8" s="55"/>
      <c r="U8" s="55"/>
      <c r="V8" s="55"/>
    </row>
    <row r="9" spans="1:22" ht="13.5" customHeight="1">
      <c r="A9" s="5" t="s">
        <v>32</v>
      </c>
      <c r="B9" s="40">
        <v>-851</v>
      </c>
      <c r="C9" s="41">
        <v>-766</v>
      </c>
      <c r="D9" s="41">
        <v>-322</v>
      </c>
      <c r="E9" s="41">
        <v>-296</v>
      </c>
      <c r="F9" s="41">
        <v>-324</v>
      </c>
      <c r="G9" s="41">
        <v>-314</v>
      </c>
      <c r="H9" s="41">
        <v>-335</v>
      </c>
      <c r="I9" s="41">
        <v>-354</v>
      </c>
      <c r="J9" s="42"/>
      <c r="K9" s="40">
        <v>-1617</v>
      </c>
      <c r="L9" s="41">
        <v>-618</v>
      </c>
      <c r="M9" s="41">
        <v>-638</v>
      </c>
      <c r="N9" s="41">
        <v>-689</v>
      </c>
      <c r="O9" s="41">
        <v>-736</v>
      </c>
      <c r="P9" s="41">
        <v>-732</v>
      </c>
      <c r="Q9" s="55"/>
      <c r="R9" s="55"/>
      <c r="S9" s="148"/>
      <c r="T9" s="55"/>
      <c r="U9" s="55"/>
      <c r="V9" s="55"/>
    </row>
    <row r="10" spans="1:22" ht="13.5" customHeight="1">
      <c r="A10" s="14" t="s">
        <v>20</v>
      </c>
      <c r="B10" s="47">
        <v>1872</v>
      </c>
      <c r="C10" s="48">
        <v>1418</v>
      </c>
      <c r="D10" s="48">
        <v>2303</v>
      </c>
      <c r="E10" s="48">
        <v>1395</v>
      </c>
      <c r="F10" s="48">
        <v>2267</v>
      </c>
      <c r="G10" s="48">
        <v>1728</v>
      </c>
      <c r="H10" s="48">
        <v>2636</v>
      </c>
      <c r="I10" s="48">
        <v>1907</v>
      </c>
      <c r="J10" s="41"/>
      <c r="K10" s="47">
        <v>3290</v>
      </c>
      <c r="L10" s="48">
        <v>3698</v>
      </c>
      <c r="M10" s="48">
        <v>3995</v>
      </c>
      <c r="N10" s="48">
        <v>4543</v>
      </c>
      <c r="O10" s="48">
        <v>4533</v>
      </c>
      <c r="P10" s="48">
        <v>4150</v>
      </c>
      <c r="Q10" s="55"/>
      <c r="R10" s="55"/>
      <c r="S10" s="148"/>
      <c r="T10" s="55"/>
      <c r="U10" s="55"/>
      <c r="V10" s="55"/>
    </row>
    <row r="11" spans="1:22" ht="13.5" customHeight="1">
      <c r="A11" s="5" t="s">
        <v>21</v>
      </c>
      <c r="B11" s="40">
        <v>-40</v>
      </c>
      <c r="C11" s="41">
        <v>-53</v>
      </c>
      <c r="D11" s="41">
        <v>-85.459199628198007</v>
      </c>
      <c r="E11" s="41">
        <v>-39.540800371801993</v>
      </c>
      <c r="F11" s="41">
        <v>-138</v>
      </c>
      <c r="G11" s="41">
        <v>-106</v>
      </c>
      <c r="H11" s="41">
        <v>-44.419500462288624</v>
      </c>
      <c r="I11" s="41">
        <v>-87.580499537711376</v>
      </c>
      <c r="J11" s="41"/>
      <c r="K11" s="40">
        <v>-93</v>
      </c>
      <c r="L11" s="41">
        <v>-125</v>
      </c>
      <c r="M11" s="41">
        <v>-244</v>
      </c>
      <c r="N11" s="41">
        <v>-132</v>
      </c>
      <c r="O11" s="41">
        <v>44</v>
      </c>
      <c r="P11" s="41">
        <v>-160</v>
      </c>
      <c r="Q11" s="55"/>
      <c r="R11" s="55"/>
      <c r="S11" s="148"/>
      <c r="T11" s="55"/>
      <c r="U11" s="55"/>
      <c r="V11" s="55"/>
    </row>
    <row r="12" spans="1:22" ht="13.5" customHeight="1">
      <c r="A12" s="19" t="s">
        <v>24</v>
      </c>
      <c r="B12" s="47">
        <v>1832</v>
      </c>
      <c r="C12" s="144">
        <v>1365</v>
      </c>
      <c r="D12" s="144">
        <v>2217.5408003718021</v>
      </c>
      <c r="E12" s="144">
        <v>1355.4591996281979</v>
      </c>
      <c r="F12" s="144">
        <v>2129</v>
      </c>
      <c r="G12" s="144">
        <v>1622</v>
      </c>
      <c r="H12" s="144">
        <v>2591.5804995377111</v>
      </c>
      <c r="I12" s="144">
        <v>1819.4195004622886</v>
      </c>
      <c r="J12" s="46"/>
      <c r="K12" s="47">
        <v>3197</v>
      </c>
      <c r="L12" s="144">
        <v>3573</v>
      </c>
      <c r="M12" s="144">
        <v>3751</v>
      </c>
      <c r="N12" s="144">
        <v>4411</v>
      </c>
      <c r="O12" s="144">
        <v>4577</v>
      </c>
      <c r="P12" s="144">
        <v>3990</v>
      </c>
      <c r="Q12" s="55"/>
      <c r="R12" s="55"/>
      <c r="S12" s="148"/>
      <c r="T12" s="55"/>
      <c r="U12" s="55"/>
      <c r="V12" s="55"/>
    </row>
    <row r="13" spans="1:22" ht="13.5" customHeight="1">
      <c r="A13" s="143" t="s">
        <v>215</v>
      </c>
      <c r="B13" s="40">
        <v>-377</v>
      </c>
      <c r="C13" s="41">
        <v>-327</v>
      </c>
      <c r="D13" s="41">
        <v>-300</v>
      </c>
      <c r="E13" s="41">
        <v>-290</v>
      </c>
      <c r="F13" s="41">
        <v>-284</v>
      </c>
      <c r="G13" s="41">
        <v>-214</v>
      </c>
      <c r="H13" s="41">
        <v>-238</v>
      </c>
      <c r="I13" s="41">
        <v>-227</v>
      </c>
      <c r="J13" s="46"/>
      <c r="K13" s="40">
        <v>-704</v>
      </c>
      <c r="L13" s="145">
        <v>-590</v>
      </c>
      <c r="M13" s="145">
        <v>-498</v>
      </c>
      <c r="N13" s="145">
        <v>-465</v>
      </c>
      <c r="O13" s="145">
        <v>-709</v>
      </c>
      <c r="P13" s="145">
        <v>-1296</v>
      </c>
      <c r="Q13" s="55"/>
      <c r="R13" s="55"/>
      <c r="S13" s="148"/>
      <c r="T13" s="55"/>
      <c r="U13" s="55"/>
      <c r="V13" s="55"/>
    </row>
    <row r="14" spans="1:22" ht="13.5" customHeight="1">
      <c r="A14" s="14" t="s">
        <v>25</v>
      </c>
      <c r="B14" s="47">
        <v>1455</v>
      </c>
      <c r="C14" s="48">
        <v>1038</v>
      </c>
      <c r="D14" s="48">
        <v>1917.5408003718021</v>
      </c>
      <c r="E14" s="48">
        <v>1065.4591996281979</v>
      </c>
      <c r="F14" s="48">
        <v>1845</v>
      </c>
      <c r="G14" s="48">
        <v>1408</v>
      </c>
      <c r="H14" s="48">
        <v>2353.5804995377111</v>
      </c>
      <c r="I14" s="48">
        <v>1592.4195004622886</v>
      </c>
      <c r="J14" s="41"/>
      <c r="K14" s="47">
        <v>2493</v>
      </c>
      <c r="L14" s="48">
        <v>2983</v>
      </c>
      <c r="M14" s="48">
        <v>3253</v>
      </c>
      <c r="N14" s="48">
        <v>3946</v>
      </c>
      <c r="O14" s="48">
        <v>3868</v>
      </c>
      <c r="P14" s="48">
        <v>2694</v>
      </c>
      <c r="Q14" s="55"/>
      <c r="R14" s="55"/>
      <c r="S14" s="148"/>
      <c r="T14" s="55"/>
      <c r="U14" s="55"/>
      <c r="V14" s="55"/>
    </row>
    <row r="15" spans="1:22" ht="13.5" customHeight="1">
      <c r="A15" s="7" t="s">
        <v>26</v>
      </c>
      <c r="B15" s="40">
        <v>-483</v>
      </c>
      <c r="C15" s="41">
        <v>-260</v>
      </c>
      <c r="D15" s="41">
        <v>-442.45704734527669</v>
      </c>
      <c r="E15" s="41">
        <v>-260</v>
      </c>
      <c r="F15" s="41">
        <v>-469</v>
      </c>
      <c r="G15" s="41">
        <v>-340</v>
      </c>
      <c r="H15" s="41">
        <v>-617.99738550356983</v>
      </c>
      <c r="I15" s="41">
        <v>-447</v>
      </c>
      <c r="J15" s="41"/>
      <c r="K15" s="40">
        <v>-743</v>
      </c>
      <c r="L15" s="41">
        <v>-702.45704734527669</v>
      </c>
      <c r="M15" s="41">
        <v>-809</v>
      </c>
      <c r="N15" s="41">
        <v>-1064.9973855035698</v>
      </c>
      <c r="O15" s="41">
        <v>-1082.9825326315927</v>
      </c>
      <c r="P15" s="41">
        <v>-878.21146053326811</v>
      </c>
      <c r="Q15" s="55"/>
      <c r="R15" s="55"/>
      <c r="S15" s="148"/>
      <c r="T15" s="55"/>
      <c r="U15" s="55"/>
      <c r="V15" s="55"/>
    </row>
    <row r="16" spans="1:22" ht="13.5" customHeight="1">
      <c r="A16" s="20" t="s">
        <v>117</v>
      </c>
      <c r="B16" s="47">
        <v>972</v>
      </c>
      <c r="C16" s="48">
        <v>778</v>
      </c>
      <c r="D16" s="48">
        <v>1475.0837530265253</v>
      </c>
      <c r="E16" s="48">
        <v>805.45919962819789</v>
      </c>
      <c r="F16" s="48">
        <v>1376</v>
      </c>
      <c r="G16" s="48">
        <v>1068</v>
      </c>
      <c r="H16" s="48">
        <v>1735.5831140341413</v>
      </c>
      <c r="I16" s="48">
        <v>1145.4195004622886</v>
      </c>
      <c r="J16" s="46"/>
      <c r="K16" s="47">
        <v>1750</v>
      </c>
      <c r="L16" s="48">
        <v>2280.5429526547232</v>
      </c>
      <c r="M16" s="48">
        <v>2444</v>
      </c>
      <c r="N16" s="48">
        <v>2881.0026144964304</v>
      </c>
      <c r="O16" s="48">
        <v>2785.0174673684073</v>
      </c>
      <c r="P16" s="48">
        <v>1815.7885394667319</v>
      </c>
      <c r="Q16" s="55"/>
      <c r="R16" s="55"/>
      <c r="S16" s="148"/>
      <c r="T16" s="55"/>
      <c r="U16" s="55"/>
      <c r="V16" s="55"/>
    </row>
    <row r="17" spans="1:22" ht="13.5" customHeight="1">
      <c r="A17" s="31" t="s">
        <v>22</v>
      </c>
      <c r="B17" s="40">
        <v>-160</v>
      </c>
      <c r="C17" s="41">
        <v>-144</v>
      </c>
      <c r="D17" s="41">
        <v>-71.041495529319263</v>
      </c>
      <c r="E17" s="41">
        <v>-652.75343263002821</v>
      </c>
      <c r="F17" s="41">
        <v>-67.982272597957319</v>
      </c>
      <c r="G17" s="41">
        <v>1.0589542586449999E-3</v>
      </c>
      <c r="H17" s="41">
        <v>-177.19181630554831</v>
      </c>
      <c r="I17" s="41">
        <v>-24.343944025572171</v>
      </c>
      <c r="J17" s="41"/>
      <c r="K17" s="40">
        <v>-304</v>
      </c>
      <c r="L17" s="41">
        <v>-723.79492815934748</v>
      </c>
      <c r="M17" s="41">
        <v>-67.98121364369868</v>
      </c>
      <c r="N17" s="41">
        <v>-201.53576033112049</v>
      </c>
      <c r="O17" s="41">
        <v>-94.635528767186713</v>
      </c>
      <c r="P17" s="41">
        <v>-447.61212666779448</v>
      </c>
      <c r="Q17" s="55"/>
      <c r="R17" s="55"/>
      <c r="S17" s="148"/>
      <c r="T17" s="55"/>
      <c r="U17" s="55"/>
      <c r="V17" s="55"/>
    </row>
    <row r="18" spans="1:22" ht="13.5" customHeight="1">
      <c r="A18" s="31" t="s">
        <v>23</v>
      </c>
      <c r="B18" s="40">
        <v>-167</v>
      </c>
      <c r="C18" s="41">
        <v>-168</v>
      </c>
      <c r="D18" s="41">
        <v>-229.24696691833086</v>
      </c>
      <c r="E18" s="41">
        <v>-233.62421832448777</v>
      </c>
      <c r="F18" s="41">
        <v>-215.98583069337326</v>
      </c>
      <c r="G18" s="41">
        <v>-220.01416930662674</v>
      </c>
      <c r="H18" s="41">
        <v>-324.73778380405622</v>
      </c>
      <c r="I18" s="41">
        <v>-317</v>
      </c>
      <c r="J18" s="41"/>
      <c r="K18" s="40">
        <v>-335</v>
      </c>
      <c r="L18" s="41">
        <v>-462.87118524281863</v>
      </c>
      <c r="M18" s="41">
        <v>-436.52245635675922</v>
      </c>
      <c r="N18" s="41">
        <v>-641.73778380405622</v>
      </c>
      <c r="O18" s="41">
        <v>-653.89745753283626</v>
      </c>
      <c r="P18" s="41">
        <v>-588.2307324893718</v>
      </c>
      <c r="Q18" s="55"/>
      <c r="R18" s="55"/>
      <c r="S18" s="148"/>
      <c r="T18" s="55"/>
      <c r="U18" s="55"/>
      <c r="V18" s="55"/>
    </row>
    <row r="19" spans="1:22" ht="13.5" customHeight="1">
      <c r="A19" s="31" t="s">
        <v>29</v>
      </c>
      <c r="B19" s="40">
        <v>31</v>
      </c>
      <c r="C19" s="41">
        <v>36</v>
      </c>
      <c r="D19" s="41">
        <v>64.814384170191119</v>
      </c>
      <c r="E19" s="41">
        <v>63.895269230671715</v>
      </c>
      <c r="F19" s="41">
        <v>140.3356455083476</v>
      </c>
      <c r="G19" s="41">
        <v>50.038348271892339</v>
      </c>
      <c r="H19" s="41">
        <v>107.64172045041951</v>
      </c>
      <c r="I19" s="41">
        <v>83.366566705583921</v>
      </c>
      <c r="J19" s="41"/>
      <c r="K19" s="40">
        <v>67</v>
      </c>
      <c r="L19" s="41">
        <v>128.70965340086283</v>
      </c>
      <c r="M19" s="41">
        <v>190.37399378023994</v>
      </c>
      <c r="N19" s="41">
        <v>191.00828715600343</v>
      </c>
      <c r="O19" s="41">
        <v>181.63814668714483</v>
      </c>
      <c r="P19" s="41">
        <v>234</v>
      </c>
      <c r="Q19" s="55"/>
      <c r="R19" s="55"/>
      <c r="S19" s="148"/>
      <c r="T19" s="55"/>
      <c r="U19" s="55"/>
      <c r="V19" s="55"/>
    </row>
    <row r="20" spans="1:22" ht="13.5" customHeight="1">
      <c r="A20" s="19" t="s">
        <v>238</v>
      </c>
      <c r="B20" s="47">
        <v>676</v>
      </c>
      <c r="C20" s="48">
        <v>502</v>
      </c>
      <c r="D20" s="48">
        <v>1239.6096747490665</v>
      </c>
      <c r="E20" s="48">
        <v>-17.023182095646376</v>
      </c>
      <c r="F20" s="48">
        <v>1232.3675422170172</v>
      </c>
      <c r="G20" s="48">
        <v>898.02523791952433</v>
      </c>
      <c r="H20" s="48">
        <v>1341.2952343749562</v>
      </c>
      <c r="I20" s="48">
        <v>887.44212314230026</v>
      </c>
      <c r="J20" s="46"/>
      <c r="K20" s="47">
        <v>1178</v>
      </c>
      <c r="L20" s="48">
        <v>1222.58649265342</v>
      </c>
      <c r="M20" s="48">
        <v>2129.8703237797822</v>
      </c>
      <c r="N20" s="48">
        <v>2228.7373575172574</v>
      </c>
      <c r="O20" s="48">
        <v>2218.1226277555293</v>
      </c>
      <c r="P20" s="48">
        <v>1013.9456803095657</v>
      </c>
      <c r="Q20" s="55"/>
      <c r="R20" s="55"/>
      <c r="S20" s="148"/>
      <c r="T20" s="55"/>
      <c r="U20" s="55"/>
      <c r="V20" s="55"/>
    </row>
    <row r="21" spans="1:22" ht="13.5" customHeight="1">
      <c r="A21" s="97" t="s">
        <v>236</v>
      </c>
      <c r="B21" s="43">
        <v>293</v>
      </c>
      <c r="C21" s="44">
        <v>-100</v>
      </c>
      <c r="D21" s="44">
        <v>-819.21524544663862</v>
      </c>
      <c r="E21" s="44">
        <v>-112.42039659582527</v>
      </c>
      <c r="F21" s="44">
        <v>-63.266189148697393</v>
      </c>
      <c r="G21" s="44">
        <v>-60.007168778550707</v>
      </c>
      <c r="H21" s="44">
        <v>-7.5352284501737623</v>
      </c>
      <c r="I21" s="44">
        <v>-0.463528297305907</v>
      </c>
      <c r="J21" s="41"/>
      <c r="K21" s="43">
        <v>193</v>
      </c>
      <c r="L21" s="44">
        <v>-931.63564204246393</v>
      </c>
      <c r="M21" s="44">
        <v>-123.2733579272481</v>
      </c>
      <c r="N21" s="44">
        <v>-7.9987567474796695</v>
      </c>
      <c r="O21" s="44">
        <v>0</v>
      </c>
      <c r="P21" s="44">
        <v>0</v>
      </c>
      <c r="Q21" s="55"/>
      <c r="R21" s="55"/>
      <c r="S21" s="148"/>
      <c r="T21" s="55"/>
      <c r="U21" s="55"/>
      <c r="V21" s="55"/>
    </row>
    <row r="22" spans="1:22" ht="13.5" customHeight="1">
      <c r="A22" s="21" t="s">
        <v>237</v>
      </c>
      <c r="B22" s="52">
        <v>969</v>
      </c>
      <c r="C22" s="66">
        <v>402</v>
      </c>
      <c r="D22" s="66">
        <v>420.39442930242774</v>
      </c>
      <c r="E22" s="66">
        <v>-129.44357869147166</v>
      </c>
      <c r="F22" s="66">
        <v>1169.1013530683199</v>
      </c>
      <c r="G22" s="66">
        <v>838.01806914097358</v>
      </c>
      <c r="H22" s="66">
        <v>1333.7600059247825</v>
      </c>
      <c r="I22" s="66">
        <v>886.9785948449944</v>
      </c>
      <c r="J22" s="46"/>
      <c r="K22" s="52">
        <v>1371</v>
      </c>
      <c r="L22" s="66">
        <v>290.95085061095608</v>
      </c>
      <c r="M22" s="66">
        <v>2006.5969658525341</v>
      </c>
      <c r="N22" s="66">
        <v>2220.7386007697778</v>
      </c>
      <c r="O22" s="66">
        <v>2218.1226277555293</v>
      </c>
      <c r="P22" s="66">
        <v>1013.9456803095657</v>
      </c>
      <c r="Q22" s="55"/>
      <c r="R22" s="55"/>
      <c r="S22" s="148"/>
      <c r="T22" s="55"/>
      <c r="U22" s="55"/>
      <c r="V22" s="55"/>
    </row>
    <row r="23" spans="1:22" ht="21" customHeight="1">
      <c r="A23" s="80" t="s">
        <v>163</v>
      </c>
      <c r="B23" s="80"/>
      <c r="C23" s="80"/>
      <c r="D23" s="46"/>
      <c r="E23" s="46"/>
      <c r="F23" s="46"/>
      <c r="G23" s="46"/>
      <c r="H23" s="46"/>
      <c r="I23" s="46"/>
      <c r="J23" s="46"/>
      <c r="K23" s="46"/>
      <c r="L23" s="46"/>
      <c r="M23" s="46"/>
      <c r="N23" s="46"/>
      <c r="O23" s="46"/>
      <c r="P23" s="46"/>
      <c r="Q23" s="29"/>
      <c r="R23" s="29"/>
      <c r="S23" s="29"/>
      <c r="T23" s="29"/>
      <c r="U23" s="29"/>
    </row>
    <row r="24" spans="1:22" ht="13.5" customHeight="1">
      <c r="D24" s="46"/>
      <c r="E24" s="46"/>
      <c r="F24" s="46"/>
      <c r="G24" s="46"/>
      <c r="H24" s="46"/>
      <c r="I24" s="46"/>
      <c r="J24" s="46"/>
      <c r="K24" s="46"/>
      <c r="L24" s="46"/>
      <c r="M24" s="46"/>
      <c r="N24" s="46"/>
      <c r="O24" s="46"/>
      <c r="P24" s="46"/>
      <c r="Q24" s="29"/>
      <c r="R24" s="29"/>
      <c r="S24" s="29"/>
      <c r="T24" s="29"/>
      <c r="U24" s="29"/>
    </row>
    <row r="25" spans="1:22" ht="13.5" customHeight="1">
      <c r="A25" s="24"/>
      <c r="B25" s="149"/>
      <c r="C25" s="24"/>
      <c r="D25" s="46"/>
      <c r="E25" s="46"/>
      <c r="F25" s="46"/>
      <c r="G25" s="46"/>
      <c r="H25" s="46"/>
      <c r="I25" s="46"/>
      <c r="J25" s="46"/>
      <c r="K25" s="98"/>
      <c r="L25" s="98"/>
      <c r="M25" s="98"/>
      <c r="N25" s="98"/>
      <c r="O25" s="98"/>
      <c r="P25" s="98"/>
      <c r="Q25" s="29"/>
      <c r="R25" s="29"/>
      <c r="S25" s="29"/>
      <c r="T25" s="29"/>
      <c r="U25" s="29"/>
    </row>
    <row r="26" spans="1:22" ht="13.5" customHeight="1">
      <c r="A26" s="29"/>
      <c r="B26" s="29"/>
      <c r="C26" s="29"/>
      <c r="D26" s="29"/>
      <c r="E26" s="29"/>
      <c r="F26" s="29"/>
      <c r="G26" s="29"/>
      <c r="H26" s="29"/>
      <c r="I26" s="29"/>
      <c r="J26" s="29"/>
      <c r="K26" s="29"/>
      <c r="L26" s="29"/>
      <c r="N26" s="29"/>
      <c r="O26" s="29"/>
      <c r="P26" s="29"/>
      <c r="Q26" s="29"/>
      <c r="R26" s="29"/>
      <c r="S26" s="29"/>
    </row>
    <row r="27" spans="1:22" ht="13.5" customHeight="1">
      <c r="A27" s="29"/>
      <c r="B27" s="29"/>
      <c r="C27" s="29"/>
      <c r="D27" s="29"/>
      <c r="E27" s="29"/>
      <c r="F27" s="29"/>
      <c r="G27" s="29"/>
      <c r="H27" s="29"/>
      <c r="I27" s="29"/>
      <c r="J27" s="29"/>
      <c r="K27" s="29"/>
      <c r="L27" s="29"/>
      <c r="M27" s="29"/>
      <c r="N27" s="29"/>
      <c r="O27" s="29"/>
      <c r="P27" s="29"/>
      <c r="Q27" s="29"/>
      <c r="R27" s="29"/>
      <c r="S27" s="29"/>
    </row>
    <row r="28" spans="1:22" ht="13.5" customHeight="1">
      <c r="A28" s="29"/>
      <c r="B28" s="29"/>
      <c r="C28" s="29"/>
      <c r="D28" s="29"/>
      <c r="E28" s="29"/>
      <c r="F28" s="29"/>
      <c r="G28" s="29"/>
      <c r="H28" s="29"/>
      <c r="I28" s="29"/>
      <c r="J28" s="29"/>
      <c r="K28" s="29"/>
      <c r="L28" s="29"/>
      <c r="M28" s="29"/>
      <c r="N28" s="29"/>
      <c r="O28" s="29"/>
      <c r="P28" s="29"/>
      <c r="Q28" s="29"/>
      <c r="R28" s="29"/>
      <c r="S28" s="29"/>
    </row>
    <row r="29" spans="1:22" ht="13.5" customHeight="1">
      <c r="A29" s="29"/>
      <c r="B29" s="55"/>
      <c r="C29" s="55"/>
      <c r="D29" s="55"/>
      <c r="E29" s="55"/>
      <c r="F29" s="55"/>
      <c r="G29" s="55"/>
      <c r="H29" s="55"/>
      <c r="I29" s="55"/>
      <c r="J29" s="29"/>
      <c r="K29" s="29"/>
      <c r="L29" s="29"/>
      <c r="M29" s="29"/>
      <c r="N29" s="29"/>
      <c r="O29" s="29"/>
      <c r="P29" s="29"/>
      <c r="Q29" s="29"/>
      <c r="R29" s="29"/>
      <c r="S29" s="29"/>
    </row>
    <row r="30" spans="1:22" ht="13.5" customHeight="1">
      <c r="A30" s="29"/>
      <c r="B30" s="55"/>
      <c r="C30" s="55"/>
      <c r="D30" s="55"/>
      <c r="E30" s="55"/>
      <c r="F30" s="55"/>
      <c r="G30" s="55"/>
      <c r="H30" s="55"/>
      <c r="I30" s="55"/>
      <c r="J30" s="29"/>
      <c r="K30" s="29"/>
      <c r="L30" s="29"/>
      <c r="M30" s="29"/>
      <c r="N30" s="29"/>
      <c r="O30" s="29"/>
      <c r="P30" s="29"/>
      <c r="Q30" s="29"/>
      <c r="R30" s="29"/>
      <c r="S30" s="29"/>
    </row>
    <row r="31" spans="1:22" ht="13.5" customHeight="1">
      <c r="A31" s="29"/>
      <c r="B31" s="55"/>
      <c r="C31" s="55"/>
      <c r="D31" s="55"/>
      <c r="E31" s="55"/>
      <c r="F31" s="55"/>
      <c r="G31" s="55"/>
      <c r="H31" s="55"/>
      <c r="I31" s="55"/>
      <c r="J31" s="29"/>
      <c r="K31" s="29"/>
      <c r="L31" s="29"/>
      <c r="M31" s="29"/>
      <c r="N31" s="29"/>
      <c r="O31" s="29"/>
      <c r="P31" s="29"/>
      <c r="Q31" s="29"/>
      <c r="R31" s="29"/>
      <c r="S31" s="29"/>
    </row>
    <row r="32" spans="1:22" ht="13.5" customHeight="1">
      <c r="A32" s="29"/>
      <c r="B32" s="55"/>
      <c r="C32" s="55"/>
      <c r="D32" s="55"/>
      <c r="E32" s="55"/>
      <c r="F32" s="55"/>
      <c r="G32" s="55"/>
      <c r="H32" s="55"/>
      <c r="I32" s="55"/>
      <c r="J32" s="29"/>
      <c r="K32" s="29"/>
      <c r="L32" s="29"/>
      <c r="M32" s="29"/>
      <c r="N32" s="29"/>
      <c r="O32" s="29"/>
      <c r="P32" s="29"/>
      <c r="Q32" s="29"/>
      <c r="R32" s="29"/>
      <c r="S32" s="29"/>
    </row>
    <row r="33" spans="1:19" ht="13.5" customHeight="1">
      <c r="A33" s="29"/>
      <c r="B33" s="55"/>
      <c r="C33" s="55"/>
      <c r="D33" s="55"/>
      <c r="E33" s="55"/>
      <c r="F33" s="55"/>
      <c r="G33" s="55"/>
      <c r="H33" s="55"/>
      <c r="I33" s="55"/>
      <c r="J33" s="29"/>
      <c r="K33" s="29"/>
      <c r="L33" s="29"/>
      <c r="M33" s="29"/>
      <c r="N33" s="29"/>
      <c r="O33" s="29"/>
      <c r="P33" s="29"/>
      <c r="Q33" s="29"/>
      <c r="R33" s="29"/>
      <c r="S33" s="29"/>
    </row>
    <row r="34" spans="1:19" ht="13.5" customHeight="1">
      <c r="B34" s="146"/>
      <c r="C34" s="146"/>
      <c r="D34" s="146"/>
      <c r="E34" s="146"/>
      <c r="F34" s="146"/>
      <c r="G34" s="146"/>
      <c r="H34" s="146"/>
      <c r="I34" s="146"/>
    </row>
  </sheetData>
  <pageMargins left="0" right="0" top="0" bottom="0"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15334F"/>
  </sheetPr>
  <dimension ref="A1:AM53"/>
  <sheetViews>
    <sheetView showGridLines="0" zoomScaleNormal="100" workbookViewId="0">
      <selection activeCell="A38" sqref="A38"/>
    </sheetView>
  </sheetViews>
  <sheetFormatPr defaultRowHeight="13.5" customHeight="1"/>
  <cols>
    <col min="1" max="1" width="47.5703125" bestFit="1" customWidth="1"/>
    <col min="2" max="9" width="9.28515625" customWidth="1"/>
    <col min="10" max="10" width="9.28515625" style="15" customWidth="1"/>
    <col min="11" max="16" width="9.28515625" customWidth="1"/>
  </cols>
  <sheetData>
    <row r="1" spans="1:39" s="29" customFormat="1" ht="13.5" customHeight="1">
      <c r="J1" s="27"/>
    </row>
    <row r="2" spans="1:39" s="29" customFormat="1" ht="13.5" customHeight="1">
      <c r="A2" s="65" t="s">
        <v>127</v>
      </c>
      <c r="J2" s="27"/>
    </row>
    <row r="3" spans="1:39" s="29" customFormat="1" ht="13.5" customHeight="1">
      <c r="J3" s="27"/>
    </row>
    <row r="4" spans="1:39" ht="13.5" customHeight="1">
      <c r="A4" s="8" t="s">
        <v>30</v>
      </c>
      <c r="B4" s="147" t="s">
        <v>226</v>
      </c>
      <c r="C4" s="23" t="s">
        <v>214</v>
      </c>
      <c r="D4" s="23" t="s">
        <v>129</v>
      </c>
      <c r="E4" s="23" t="s">
        <v>131</v>
      </c>
      <c r="F4" s="23" t="s">
        <v>132</v>
      </c>
      <c r="G4" s="23" t="s">
        <v>133</v>
      </c>
      <c r="H4" s="23" t="s">
        <v>115</v>
      </c>
      <c r="I4" s="23" t="s">
        <v>116</v>
      </c>
      <c r="J4" s="23"/>
      <c r="K4" s="25" t="s">
        <v>225</v>
      </c>
      <c r="L4" s="23" t="s">
        <v>130</v>
      </c>
      <c r="M4" s="23" t="s">
        <v>134</v>
      </c>
      <c r="N4" s="23">
        <v>2016</v>
      </c>
      <c r="O4" s="23">
        <v>2015</v>
      </c>
      <c r="P4" s="23">
        <v>2014</v>
      </c>
      <c r="Q4" s="29"/>
      <c r="R4" s="29"/>
      <c r="S4" s="29"/>
      <c r="T4" s="29"/>
      <c r="U4" s="29"/>
      <c r="V4" s="29"/>
      <c r="W4" s="29"/>
      <c r="X4" s="29"/>
      <c r="Y4" s="29"/>
      <c r="Z4" s="29"/>
      <c r="AA4" s="29"/>
      <c r="AB4" s="29"/>
      <c r="AC4" s="29"/>
      <c r="AD4" s="29"/>
      <c r="AE4" s="29"/>
      <c r="AF4" s="29"/>
      <c r="AG4" s="29"/>
      <c r="AH4" s="29"/>
      <c r="AI4" s="29"/>
      <c r="AJ4" s="29"/>
      <c r="AK4" s="29"/>
      <c r="AL4" s="29"/>
      <c r="AM4" s="29"/>
    </row>
    <row r="5" spans="1:39" ht="13.5" customHeight="1">
      <c r="A5" s="6" t="s">
        <v>31</v>
      </c>
      <c r="B5" s="45">
        <f t="shared" ref="B5:B32" si="0">+K5-C5</f>
        <v>1872</v>
      </c>
      <c r="C5" s="42">
        <v>1418</v>
      </c>
      <c r="D5" s="42">
        <v>2303</v>
      </c>
      <c r="E5" s="42">
        <v>1395</v>
      </c>
      <c r="F5" s="42">
        <v>2267</v>
      </c>
      <c r="G5" s="42">
        <v>1728</v>
      </c>
      <c r="H5" s="42">
        <v>2636</v>
      </c>
      <c r="I5" s="42">
        <v>1907</v>
      </c>
      <c r="J5" s="42"/>
      <c r="K5" s="45">
        <v>3290</v>
      </c>
      <c r="L5" s="42">
        <v>3698</v>
      </c>
      <c r="M5" s="42">
        <v>3995</v>
      </c>
      <c r="N5" s="42">
        <v>4543</v>
      </c>
      <c r="O5" s="42">
        <v>4533</v>
      </c>
      <c r="P5" s="42">
        <v>4150</v>
      </c>
      <c r="Q5" s="55"/>
      <c r="R5" s="55"/>
      <c r="S5" s="55"/>
      <c r="T5" s="55"/>
      <c r="U5" s="55"/>
      <c r="V5" s="29"/>
      <c r="W5" s="29"/>
      <c r="X5" s="29"/>
      <c r="Y5" s="29"/>
      <c r="Z5" s="29"/>
      <c r="AA5" s="29"/>
      <c r="AB5" s="29"/>
      <c r="AC5" s="29"/>
      <c r="AD5" s="29"/>
      <c r="AE5" s="29"/>
      <c r="AF5" s="29"/>
      <c r="AG5" s="29"/>
      <c r="AH5" s="29"/>
      <c r="AI5" s="29"/>
      <c r="AJ5" s="29"/>
      <c r="AK5" s="29"/>
      <c r="AL5" s="29"/>
      <c r="AM5" s="29"/>
    </row>
    <row r="6" spans="1:39" ht="13.5" customHeight="1">
      <c r="A6" s="6" t="s">
        <v>110</v>
      </c>
      <c r="B6" s="45">
        <f t="shared" si="0"/>
        <v>59</v>
      </c>
      <c r="C6" s="42">
        <v>30</v>
      </c>
      <c r="D6" s="42">
        <v>57</v>
      </c>
      <c r="E6" s="42">
        <v>77</v>
      </c>
      <c r="F6" s="42">
        <v>65</v>
      </c>
      <c r="G6" s="42">
        <v>122</v>
      </c>
      <c r="H6" s="42">
        <v>11</v>
      </c>
      <c r="I6" s="42">
        <v>12</v>
      </c>
      <c r="J6" s="42"/>
      <c r="K6" s="45">
        <v>89</v>
      </c>
      <c r="L6" s="42">
        <v>134</v>
      </c>
      <c r="M6" s="42">
        <v>187</v>
      </c>
      <c r="N6" s="42">
        <v>23</v>
      </c>
      <c r="O6" s="42">
        <v>0</v>
      </c>
      <c r="P6" s="42">
        <v>0</v>
      </c>
      <c r="Q6" s="55"/>
      <c r="R6" s="55"/>
      <c r="S6" s="55"/>
      <c r="T6" s="55"/>
      <c r="U6" s="55"/>
      <c r="V6" s="29"/>
      <c r="W6" s="29"/>
      <c r="X6" s="29"/>
      <c r="Y6" s="29"/>
      <c r="Z6" s="29"/>
      <c r="AA6" s="29"/>
      <c r="AB6" s="29"/>
      <c r="AC6" s="29"/>
      <c r="AD6" s="29"/>
      <c r="AE6" s="29"/>
      <c r="AF6" s="29"/>
      <c r="AG6" s="29"/>
      <c r="AH6" s="29"/>
      <c r="AI6" s="29"/>
      <c r="AJ6" s="29"/>
      <c r="AK6" s="29"/>
      <c r="AL6" s="29"/>
      <c r="AM6" s="29"/>
    </row>
    <row r="7" spans="1:39" ht="13.5" customHeight="1">
      <c r="A7" s="6" t="s">
        <v>32</v>
      </c>
      <c r="B7" s="40">
        <f t="shared" si="0"/>
        <v>851</v>
      </c>
      <c r="C7" s="41">
        <v>766</v>
      </c>
      <c r="D7" s="41">
        <v>353</v>
      </c>
      <c r="E7" s="41">
        <v>328</v>
      </c>
      <c r="F7" s="41">
        <v>358</v>
      </c>
      <c r="G7" s="41">
        <v>354</v>
      </c>
      <c r="H7" s="41">
        <v>337</v>
      </c>
      <c r="I7" s="41">
        <v>355</v>
      </c>
      <c r="J7" s="41"/>
      <c r="K7" s="40">
        <v>1617</v>
      </c>
      <c r="L7" s="41">
        <v>681</v>
      </c>
      <c r="M7" s="41">
        <v>712</v>
      </c>
      <c r="N7" s="41">
        <v>692</v>
      </c>
      <c r="O7" s="41">
        <v>736</v>
      </c>
      <c r="P7" s="41">
        <v>732</v>
      </c>
      <c r="Q7" s="55"/>
      <c r="R7" s="55"/>
      <c r="S7" s="55"/>
      <c r="T7" s="55"/>
      <c r="U7" s="55"/>
      <c r="V7" s="29"/>
      <c r="W7" s="29"/>
      <c r="X7" s="29"/>
      <c r="Y7" s="29"/>
      <c r="Z7" s="29"/>
      <c r="AA7" s="29"/>
      <c r="AB7" s="29"/>
      <c r="AC7" s="29"/>
      <c r="AD7" s="29"/>
      <c r="AE7" s="29"/>
      <c r="AF7" s="29"/>
      <c r="AG7" s="29"/>
      <c r="AH7" s="29"/>
      <c r="AI7" s="29"/>
      <c r="AJ7" s="29"/>
      <c r="AK7" s="29"/>
      <c r="AL7" s="29"/>
      <c r="AM7" s="29"/>
    </row>
    <row r="8" spans="1:39" ht="13.5" customHeight="1">
      <c r="A8" s="6" t="s">
        <v>33</v>
      </c>
      <c r="B8" s="40">
        <f t="shared" si="0"/>
        <v>-39</v>
      </c>
      <c r="C8" s="41">
        <v>57</v>
      </c>
      <c r="D8" s="41">
        <v>2</v>
      </c>
      <c r="E8" s="41">
        <v>17</v>
      </c>
      <c r="F8" s="41">
        <v>-10</v>
      </c>
      <c r="G8" s="41">
        <v>22</v>
      </c>
      <c r="H8" s="41">
        <v>50</v>
      </c>
      <c r="I8" s="41">
        <v>45</v>
      </c>
      <c r="J8" s="41"/>
      <c r="K8" s="40">
        <v>18</v>
      </c>
      <c r="L8" s="41">
        <v>19</v>
      </c>
      <c r="M8" s="41">
        <v>12</v>
      </c>
      <c r="N8" s="41">
        <v>95</v>
      </c>
      <c r="O8" s="41">
        <v>90</v>
      </c>
      <c r="P8" s="41">
        <v>53</v>
      </c>
      <c r="Q8" s="55"/>
      <c r="R8" s="55"/>
      <c r="S8" s="55"/>
      <c r="T8" s="55"/>
      <c r="U8" s="55"/>
      <c r="V8" s="29"/>
      <c r="W8" s="29"/>
      <c r="X8" s="29"/>
      <c r="Y8" s="29"/>
      <c r="Z8" s="29"/>
      <c r="AA8" s="29"/>
      <c r="AB8" s="29"/>
      <c r="AC8" s="29"/>
      <c r="AD8" s="29"/>
      <c r="AE8" s="29"/>
      <c r="AF8" s="29"/>
      <c r="AG8" s="29"/>
      <c r="AH8" s="29"/>
      <c r="AI8" s="29"/>
      <c r="AJ8" s="29"/>
      <c r="AK8" s="29"/>
      <c r="AL8" s="29"/>
      <c r="AM8" s="29"/>
    </row>
    <row r="9" spans="1:39" ht="13.5" customHeight="1">
      <c r="A9" s="6" t="s">
        <v>34</v>
      </c>
      <c r="B9" s="40">
        <f t="shared" si="0"/>
        <v>1211</v>
      </c>
      <c r="C9" s="41">
        <v>-3230</v>
      </c>
      <c r="D9" s="41">
        <v>2119</v>
      </c>
      <c r="E9" s="41">
        <v>-1975</v>
      </c>
      <c r="F9" s="41">
        <v>2018</v>
      </c>
      <c r="G9" s="41">
        <v>-1815</v>
      </c>
      <c r="H9" s="41">
        <v>1433</v>
      </c>
      <c r="I9" s="41">
        <v>-1547</v>
      </c>
      <c r="J9" s="41"/>
      <c r="K9" s="40">
        <v>-2019</v>
      </c>
      <c r="L9" s="41">
        <v>144</v>
      </c>
      <c r="M9" s="41">
        <v>203</v>
      </c>
      <c r="N9" s="41">
        <v>-114</v>
      </c>
      <c r="O9" s="41">
        <v>-34</v>
      </c>
      <c r="P9" s="41">
        <v>-71</v>
      </c>
      <c r="Q9" s="55"/>
      <c r="R9" s="55"/>
      <c r="S9" s="55"/>
      <c r="T9" s="55"/>
      <c r="U9" s="55"/>
      <c r="V9" s="29"/>
      <c r="W9" s="29"/>
      <c r="X9" s="29"/>
      <c r="Y9" s="29"/>
      <c r="Z9" s="29"/>
      <c r="AA9" s="29"/>
      <c r="AB9" s="29"/>
      <c r="AC9" s="29"/>
      <c r="AD9" s="29"/>
      <c r="AE9" s="29"/>
      <c r="AF9" s="29"/>
      <c r="AG9" s="29"/>
      <c r="AH9" s="29"/>
      <c r="AI9" s="29"/>
      <c r="AJ9" s="29"/>
      <c r="AK9" s="29"/>
      <c r="AL9" s="29"/>
      <c r="AM9" s="29"/>
    </row>
    <row r="10" spans="1:39" ht="13.5" customHeight="1">
      <c r="A10" s="6" t="s">
        <v>35</v>
      </c>
      <c r="B10" s="40">
        <f t="shared" si="0"/>
        <v>302</v>
      </c>
      <c r="C10" s="41">
        <v>-77</v>
      </c>
      <c r="D10" s="41">
        <v>-89</v>
      </c>
      <c r="E10" s="41">
        <v>-106</v>
      </c>
      <c r="F10" s="41">
        <v>-109</v>
      </c>
      <c r="G10" s="41">
        <v>-137</v>
      </c>
      <c r="H10" s="41">
        <v>-110</v>
      </c>
      <c r="I10" s="41">
        <v>-81</v>
      </c>
      <c r="J10" s="41"/>
      <c r="K10" s="40">
        <v>225</v>
      </c>
      <c r="L10" s="41">
        <v>-195</v>
      </c>
      <c r="M10" s="41">
        <v>-246</v>
      </c>
      <c r="N10" s="41">
        <v>-191</v>
      </c>
      <c r="O10" s="41">
        <v>-95</v>
      </c>
      <c r="P10" s="41">
        <v>-203</v>
      </c>
      <c r="Q10" s="55"/>
      <c r="R10" s="55"/>
      <c r="S10" s="55"/>
      <c r="T10" s="55"/>
      <c r="U10" s="55"/>
      <c r="V10" s="29"/>
      <c r="W10" s="29"/>
      <c r="X10" s="29"/>
      <c r="Y10" s="29"/>
      <c r="Z10" s="29"/>
      <c r="AA10" s="29"/>
      <c r="AB10" s="29"/>
      <c r="AC10" s="29"/>
      <c r="AD10" s="29"/>
      <c r="AE10" s="29"/>
      <c r="AF10" s="29"/>
      <c r="AG10" s="29"/>
      <c r="AH10" s="29"/>
      <c r="AI10" s="29"/>
      <c r="AJ10" s="29"/>
      <c r="AK10" s="29"/>
      <c r="AL10" s="29"/>
      <c r="AM10" s="29"/>
    </row>
    <row r="11" spans="1:39" ht="13.5" customHeight="1">
      <c r="A11" s="6" t="s">
        <v>36</v>
      </c>
      <c r="B11" s="40">
        <f t="shared" si="0"/>
        <v>-6</v>
      </c>
      <c r="C11" s="41">
        <v>-10</v>
      </c>
      <c r="D11" s="41">
        <v>-14</v>
      </c>
      <c r="E11" s="41">
        <v>-3</v>
      </c>
      <c r="F11" s="41">
        <v>-68</v>
      </c>
      <c r="G11" s="41">
        <v>-30</v>
      </c>
      <c r="H11" s="41">
        <v>-126</v>
      </c>
      <c r="I11" s="41">
        <v>-85</v>
      </c>
      <c r="J11" s="41"/>
      <c r="K11" s="40">
        <v>-16</v>
      </c>
      <c r="L11" s="41">
        <v>-17</v>
      </c>
      <c r="M11" s="41">
        <v>-98</v>
      </c>
      <c r="N11" s="41">
        <v>-211</v>
      </c>
      <c r="O11" s="41">
        <v>-312</v>
      </c>
      <c r="P11" s="41">
        <v>-402</v>
      </c>
      <c r="Q11" s="55"/>
      <c r="R11" s="55"/>
      <c r="S11" s="55"/>
      <c r="T11" s="55"/>
      <c r="U11" s="55"/>
      <c r="V11" s="29"/>
      <c r="W11" s="29"/>
      <c r="X11" s="29"/>
      <c r="Y11" s="29"/>
      <c r="Z11" s="29"/>
      <c r="AA11" s="29"/>
      <c r="AB11" s="29"/>
      <c r="AC11" s="29"/>
      <c r="AD11" s="29"/>
      <c r="AE11" s="29"/>
      <c r="AF11" s="29"/>
      <c r="AG11" s="29"/>
      <c r="AH11" s="29"/>
      <c r="AI11" s="29"/>
      <c r="AJ11" s="29"/>
      <c r="AK11" s="29"/>
      <c r="AL11" s="29"/>
      <c r="AM11" s="29"/>
    </row>
    <row r="12" spans="1:39" ht="13.5" customHeight="1">
      <c r="A12" s="22" t="s">
        <v>37</v>
      </c>
      <c r="B12" s="40">
        <f t="shared" si="0"/>
        <v>29</v>
      </c>
      <c r="C12" s="41">
        <v>16</v>
      </c>
      <c r="D12" s="41">
        <v>14</v>
      </c>
      <c r="E12" s="41">
        <v>11</v>
      </c>
      <c r="F12" s="41">
        <v>25</v>
      </c>
      <c r="G12" s="41">
        <v>16</v>
      </c>
      <c r="H12" s="41">
        <v>33</v>
      </c>
      <c r="I12" s="41">
        <v>22</v>
      </c>
      <c r="J12" s="41"/>
      <c r="K12" s="40">
        <v>45</v>
      </c>
      <c r="L12" s="41">
        <v>25</v>
      </c>
      <c r="M12" s="41">
        <v>41</v>
      </c>
      <c r="N12" s="41">
        <v>55</v>
      </c>
      <c r="O12" s="41">
        <v>44</v>
      </c>
      <c r="P12" s="41">
        <v>55</v>
      </c>
      <c r="Q12" s="55"/>
      <c r="R12" s="55"/>
      <c r="S12" s="55"/>
      <c r="T12" s="55"/>
      <c r="U12" s="55"/>
      <c r="V12" s="29"/>
      <c r="W12" s="29"/>
      <c r="X12" s="29"/>
      <c r="Y12" s="29"/>
      <c r="Z12" s="29"/>
      <c r="AA12" s="29"/>
      <c r="AB12" s="29"/>
      <c r="AC12" s="29"/>
      <c r="AD12" s="29"/>
      <c r="AE12" s="29"/>
      <c r="AF12" s="29"/>
      <c r="AG12" s="29"/>
      <c r="AH12" s="29"/>
      <c r="AI12" s="29"/>
      <c r="AJ12" s="29"/>
      <c r="AK12" s="29"/>
      <c r="AL12" s="29"/>
      <c r="AM12" s="29"/>
    </row>
    <row r="13" spans="1:39" ht="13.5" customHeight="1">
      <c r="A13" s="22" t="s">
        <v>38</v>
      </c>
      <c r="B13" s="40">
        <f t="shared" si="0"/>
        <v>-388</v>
      </c>
      <c r="C13" s="41">
        <v>-284</v>
      </c>
      <c r="D13" s="41">
        <v>-272</v>
      </c>
      <c r="E13" s="41">
        <v>-207</v>
      </c>
      <c r="F13" s="41">
        <v>-177</v>
      </c>
      <c r="G13" s="41">
        <v>-204</v>
      </c>
      <c r="H13" s="41">
        <v>-181</v>
      </c>
      <c r="I13" s="41">
        <v>-150</v>
      </c>
      <c r="J13" s="41"/>
      <c r="K13" s="40">
        <v>-672</v>
      </c>
      <c r="L13" s="41">
        <v>-479</v>
      </c>
      <c r="M13" s="41">
        <v>-381</v>
      </c>
      <c r="N13" s="41">
        <v>-331</v>
      </c>
      <c r="O13" s="41">
        <v>-389</v>
      </c>
      <c r="P13" s="41">
        <v>-837</v>
      </c>
      <c r="Q13" s="55"/>
      <c r="R13" s="55"/>
      <c r="S13" s="55"/>
      <c r="T13" s="55"/>
      <c r="U13" s="55"/>
      <c r="V13" s="29"/>
      <c r="W13" s="29"/>
      <c r="X13" s="29"/>
      <c r="Y13" s="29"/>
      <c r="Z13" s="29"/>
      <c r="AA13" s="29"/>
      <c r="AB13" s="29"/>
      <c r="AC13" s="29"/>
      <c r="AD13" s="29"/>
      <c r="AE13" s="29"/>
      <c r="AF13" s="29"/>
      <c r="AG13" s="29"/>
      <c r="AH13" s="29"/>
      <c r="AI13" s="29"/>
      <c r="AJ13" s="29"/>
      <c r="AK13" s="29"/>
      <c r="AL13" s="29"/>
      <c r="AM13" s="29"/>
    </row>
    <row r="14" spans="1:39" ht="13.5" customHeight="1">
      <c r="A14" s="6" t="s">
        <v>39</v>
      </c>
      <c r="B14" s="40">
        <f t="shared" si="0"/>
        <v>-11</v>
      </c>
      <c r="C14" s="41">
        <v>-502</v>
      </c>
      <c r="D14" s="41">
        <v>-199</v>
      </c>
      <c r="E14" s="41">
        <v>-464</v>
      </c>
      <c r="F14" s="41">
        <v>-335</v>
      </c>
      <c r="G14" s="41">
        <v>-477</v>
      </c>
      <c r="H14" s="41">
        <v>-424</v>
      </c>
      <c r="I14" s="41">
        <v>-447</v>
      </c>
      <c r="J14" s="41"/>
      <c r="K14" s="40">
        <v>-513</v>
      </c>
      <c r="L14" s="41">
        <v>-663</v>
      </c>
      <c r="M14" s="41">
        <v>-812</v>
      </c>
      <c r="N14" s="41">
        <v>-871</v>
      </c>
      <c r="O14" s="41">
        <v>-867</v>
      </c>
      <c r="P14" s="41">
        <v>-1082</v>
      </c>
      <c r="Q14" s="55"/>
      <c r="R14" s="55"/>
      <c r="S14" s="55"/>
      <c r="T14" s="55"/>
      <c r="U14" s="55"/>
      <c r="V14" s="29"/>
      <c r="W14" s="29"/>
      <c r="X14" s="29"/>
      <c r="Y14" s="29"/>
      <c r="Z14" s="29"/>
      <c r="AA14" s="29"/>
      <c r="AB14" s="29"/>
      <c r="AC14" s="29"/>
      <c r="AD14" s="29"/>
      <c r="AE14" s="29"/>
      <c r="AF14" s="29"/>
      <c r="AG14" s="29"/>
      <c r="AH14" s="29"/>
      <c r="AI14" s="29"/>
      <c r="AJ14" s="29"/>
      <c r="AK14" s="29"/>
      <c r="AL14" s="29"/>
      <c r="AM14" s="29"/>
    </row>
    <row r="15" spans="1:39" ht="13.5" customHeight="1">
      <c r="A15" s="21" t="s">
        <v>40</v>
      </c>
      <c r="B15" s="57">
        <f t="shared" si="0"/>
        <v>3880</v>
      </c>
      <c r="C15" s="58">
        <v>-1816</v>
      </c>
      <c r="D15" s="58">
        <v>4274</v>
      </c>
      <c r="E15" s="58">
        <v>-927</v>
      </c>
      <c r="F15" s="58">
        <v>4034</v>
      </c>
      <c r="G15" s="58">
        <v>-421</v>
      </c>
      <c r="H15" s="58">
        <v>3659</v>
      </c>
      <c r="I15" s="58">
        <v>31</v>
      </c>
      <c r="J15" s="50"/>
      <c r="K15" s="57">
        <v>2064</v>
      </c>
      <c r="L15" s="58">
        <v>3347</v>
      </c>
      <c r="M15" s="58">
        <v>3613</v>
      </c>
      <c r="N15" s="58">
        <v>3690</v>
      </c>
      <c r="O15" s="58">
        <v>3706</v>
      </c>
      <c r="P15" s="58">
        <v>2395</v>
      </c>
      <c r="Q15" s="55"/>
      <c r="R15" s="55"/>
      <c r="S15" s="55"/>
      <c r="T15" s="55"/>
      <c r="U15" s="55"/>
      <c r="V15" s="29"/>
      <c r="W15" s="29"/>
      <c r="X15" s="29"/>
      <c r="Y15" s="29"/>
      <c r="Z15" s="29"/>
      <c r="AA15" s="29"/>
      <c r="AB15" s="29"/>
      <c r="AC15" s="29"/>
      <c r="AD15" s="29"/>
      <c r="AE15" s="29"/>
      <c r="AF15" s="29"/>
      <c r="AG15" s="29"/>
      <c r="AH15" s="29"/>
      <c r="AI15" s="29"/>
      <c r="AJ15" s="29"/>
      <c r="AK15" s="29"/>
      <c r="AL15" s="29"/>
      <c r="AM15" s="29"/>
    </row>
    <row r="16" spans="1:39" ht="13.5" customHeight="1">
      <c r="A16" s="6" t="s">
        <v>41</v>
      </c>
      <c r="B16" s="40">
        <f t="shared" si="0"/>
        <v>0</v>
      </c>
      <c r="C16" s="41">
        <v>-75</v>
      </c>
      <c r="D16" s="41">
        <v>-14</v>
      </c>
      <c r="E16" s="41">
        <v>-21</v>
      </c>
      <c r="F16" s="41">
        <v>27</v>
      </c>
      <c r="G16" s="41">
        <v>-1677</v>
      </c>
      <c r="H16" s="41">
        <v>-130</v>
      </c>
      <c r="I16" s="41">
        <v>-25</v>
      </c>
      <c r="J16" s="41"/>
      <c r="K16" s="40">
        <v>-75</v>
      </c>
      <c r="L16" s="41">
        <v>-35</v>
      </c>
      <c r="M16" s="41">
        <v>-1650</v>
      </c>
      <c r="N16" s="41">
        <v>-155</v>
      </c>
      <c r="O16" s="41">
        <v>-446</v>
      </c>
      <c r="P16" s="41">
        <v>-19</v>
      </c>
      <c r="Q16" s="55"/>
      <c r="R16" s="55"/>
      <c r="S16" s="55"/>
      <c r="T16" s="55"/>
      <c r="U16" s="55"/>
      <c r="V16" s="29"/>
      <c r="W16" s="29"/>
      <c r="X16" s="29"/>
      <c r="Y16" s="29"/>
      <c r="Z16" s="29"/>
      <c r="AA16" s="29"/>
      <c r="AB16" s="29"/>
      <c r="AC16" s="29"/>
      <c r="AD16" s="29"/>
      <c r="AE16" s="29"/>
      <c r="AF16" s="29"/>
      <c r="AG16" s="29"/>
      <c r="AH16" s="29"/>
      <c r="AI16" s="29"/>
      <c r="AJ16" s="29"/>
      <c r="AK16" s="29"/>
      <c r="AL16" s="29"/>
      <c r="AM16" s="29"/>
    </row>
    <row r="17" spans="1:39" ht="13.5" customHeight="1">
      <c r="A17" s="6" t="s">
        <v>42</v>
      </c>
      <c r="B17" s="40">
        <f t="shared" si="0"/>
        <v>788</v>
      </c>
      <c r="C17" s="41">
        <v>-97</v>
      </c>
      <c r="D17" s="41">
        <v>-82</v>
      </c>
      <c r="E17" s="41">
        <v>120</v>
      </c>
      <c r="F17" s="41">
        <v>-23</v>
      </c>
      <c r="G17" s="41">
        <v>252</v>
      </c>
      <c r="H17" s="41">
        <v>202</v>
      </c>
      <c r="I17" s="41">
        <v>-15</v>
      </c>
      <c r="J17" s="41"/>
      <c r="K17" s="40">
        <v>691</v>
      </c>
      <c r="L17" s="41">
        <v>38</v>
      </c>
      <c r="M17" s="41">
        <v>229</v>
      </c>
      <c r="N17" s="41">
        <v>187</v>
      </c>
      <c r="O17" s="41">
        <v>477</v>
      </c>
      <c r="P17" s="41">
        <v>1335</v>
      </c>
      <c r="Q17" s="55"/>
      <c r="R17" s="55"/>
      <c r="S17" s="55"/>
      <c r="T17" s="55"/>
      <c r="U17" s="55"/>
      <c r="V17" s="29"/>
      <c r="W17" s="29"/>
      <c r="X17" s="29"/>
      <c r="Y17" s="29"/>
      <c r="Z17" s="29"/>
      <c r="AA17" s="29"/>
      <c r="AB17" s="29"/>
      <c r="AC17" s="29"/>
      <c r="AD17" s="29"/>
      <c r="AE17" s="29"/>
      <c r="AF17" s="29"/>
      <c r="AG17" s="29"/>
      <c r="AH17" s="29"/>
      <c r="AI17" s="29"/>
      <c r="AJ17" s="29"/>
      <c r="AK17" s="29"/>
      <c r="AL17" s="29"/>
      <c r="AM17" s="29"/>
    </row>
    <row r="18" spans="1:39" ht="13.5" customHeight="1">
      <c r="A18" s="51" t="s">
        <v>43</v>
      </c>
      <c r="B18" s="40">
        <f t="shared" si="0"/>
        <v>-592</v>
      </c>
      <c r="C18" s="41">
        <v>-541</v>
      </c>
      <c r="D18" s="41">
        <v>-563</v>
      </c>
      <c r="E18" s="41">
        <v>-489</v>
      </c>
      <c r="F18" s="41">
        <v>-543</v>
      </c>
      <c r="G18" s="41">
        <v>-449</v>
      </c>
      <c r="H18" s="41">
        <v>-538</v>
      </c>
      <c r="I18" s="41">
        <v>-337</v>
      </c>
      <c r="J18" s="41"/>
      <c r="K18" s="40">
        <v>-1133</v>
      </c>
      <c r="L18" s="41">
        <v>-1052</v>
      </c>
      <c r="M18" s="41">
        <v>-992</v>
      </c>
      <c r="N18" s="41">
        <v>-875</v>
      </c>
      <c r="O18" s="41">
        <v>-913</v>
      </c>
      <c r="P18" s="41">
        <v>-848</v>
      </c>
      <c r="Q18" s="55"/>
      <c r="R18" s="55"/>
      <c r="S18" s="55"/>
      <c r="T18" s="55"/>
      <c r="U18" s="55"/>
      <c r="V18" s="29"/>
      <c r="W18" s="29"/>
      <c r="X18" s="29"/>
      <c r="Y18" s="29"/>
      <c r="Z18" s="29"/>
      <c r="AA18" s="29"/>
      <c r="AB18" s="29"/>
      <c r="AC18" s="29"/>
      <c r="AD18" s="29"/>
      <c r="AE18" s="29"/>
      <c r="AF18" s="29"/>
      <c r="AG18" s="29"/>
      <c r="AH18" s="29"/>
      <c r="AI18" s="29"/>
      <c r="AJ18" s="29"/>
      <c r="AK18" s="29"/>
      <c r="AL18" s="29"/>
      <c r="AM18" s="29"/>
    </row>
    <row r="19" spans="1:39" ht="13.5" customHeight="1">
      <c r="A19" s="51" t="s">
        <v>44</v>
      </c>
      <c r="B19" s="40">
        <f t="shared" si="0"/>
        <v>-4</v>
      </c>
      <c r="C19" s="41">
        <v>42</v>
      </c>
      <c r="D19" s="41">
        <v>55</v>
      </c>
      <c r="E19" s="41">
        <v>29</v>
      </c>
      <c r="F19" s="41">
        <v>61</v>
      </c>
      <c r="G19" s="41">
        <v>24</v>
      </c>
      <c r="H19" s="41">
        <v>28</v>
      </c>
      <c r="I19" s="41">
        <v>42</v>
      </c>
      <c r="J19" s="41"/>
      <c r="K19" s="40">
        <v>38</v>
      </c>
      <c r="L19" s="41">
        <v>84</v>
      </c>
      <c r="M19" s="41">
        <v>85</v>
      </c>
      <c r="N19" s="41">
        <v>70</v>
      </c>
      <c r="O19" s="41">
        <v>72</v>
      </c>
      <c r="P19" s="41">
        <v>65</v>
      </c>
      <c r="Q19" s="55"/>
      <c r="R19" s="55"/>
      <c r="S19" s="55"/>
      <c r="T19" s="55"/>
      <c r="U19" s="55"/>
      <c r="V19" s="29"/>
      <c r="W19" s="29"/>
      <c r="X19" s="29"/>
      <c r="Y19" s="29"/>
      <c r="Z19" s="29"/>
      <c r="AA19" s="29"/>
      <c r="AB19" s="29"/>
      <c r="AC19" s="29"/>
      <c r="AD19" s="29"/>
      <c r="AE19" s="29"/>
      <c r="AF19" s="29"/>
      <c r="AG19" s="29"/>
      <c r="AH19" s="29"/>
      <c r="AI19" s="29"/>
      <c r="AJ19" s="29"/>
      <c r="AK19" s="29"/>
      <c r="AL19" s="29"/>
      <c r="AM19" s="29"/>
    </row>
    <row r="20" spans="1:39" ht="13.5" customHeight="1">
      <c r="A20" s="18" t="s">
        <v>45</v>
      </c>
      <c r="B20" s="40">
        <f t="shared" si="0"/>
        <v>-31</v>
      </c>
      <c r="C20" s="41">
        <v>-20</v>
      </c>
      <c r="D20" s="41">
        <v>-6</v>
      </c>
      <c r="E20" s="41">
        <v>-14</v>
      </c>
      <c r="F20" s="41">
        <v>12</v>
      </c>
      <c r="G20" s="41">
        <v>-19</v>
      </c>
      <c r="H20" s="41">
        <v>5</v>
      </c>
      <c r="I20" s="41">
        <v>20</v>
      </c>
      <c r="J20" s="41"/>
      <c r="K20" s="40">
        <v>-51</v>
      </c>
      <c r="L20" s="41">
        <v>-20</v>
      </c>
      <c r="M20" s="41">
        <v>-7</v>
      </c>
      <c r="N20" s="41">
        <v>25</v>
      </c>
      <c r="O20" s="41">
        <v>-30</v>
      </c>
      <c r="P20" s="41">
        <v>19</v>
      </c>
      <c r="Q20" s="55"/>
      <c r="R20" s="55"/>
      <c r="S20" s="55"/>
      <c r="T20" s="55"/>
      <c r="U20" s="55"/>
      <c r="V20" s="29"/>
      <c r="W20" s="29"/>
      <c r="X20" s="29"/>
      <c r="Y20" s="29"/>
      <c r="Z20" s="29"/>
      <c r="AA20" s="29"/>
      <c r="AB20" s="29"/>
      <c r="AC20" s="29"/>
      <c r="AD20" s="29"/>
      <c r="AE20" s="29"/>
      <c r="AF20" s="29"/>
      <c r="AG20" s="29"/>
      <c r="AH20" s="29"/>
      <c r="AI20" s="29"/>
      <c r="AJ20" s="29"/>
      <c r="AK20" s="29"/>
      <c r="AL20" s="29"/>
      <c r="AM20" s="29"/>
    </row>
    <row r="21" spans="1:39" ht="13.5" customHeight="1">
      <c r="A21" s="21" t="s">
        <v>46</v>
      </c>
      <c r="B21" s="57">
        <f t="shared" si="0"/>
        <v>161</v>
      </c>
      <c r="C21" s="58">
        <v>-691</v>
      </c>
      <c r="D21" s="58">
        <v>-610</v>
      </c>
      <c r="E21" s="58">
        <v>-375</v>
      </c>
      <c r="F21" s="58">
        <v>-466</v>
      </c>
      <c r="G21" s="58">
        <v>-1869</v>
      </c>
      <c r="H21" s="58">
        <v>-433</v>
      </c>
      <c r="I21" s="58">
        <v>-315</v>
      </c>
      <c r="J21" s="50"/>
      <c r="K21" s="57">
        <v>-530</v>
      </c>
      <c r="L21" s="58">
        <v>-985</v>
      </c>
      <c r="M21" s="58">
        <v>-2335</v>
      </c>
      <c r="N21" s="58">
        <v>-748</v>
      </c>
      <c r="O21" s="58">
        <v>-840</v>
      </c>
      <c r="P21" s="58">
        <v>552</v>
      </c>
      <c r="Q21" s="55"/>
      <c r="R21" s="55"/>
      <c r="S21" s="55"/>
      <c r="T21" s="55"/>
      <c r="U21" s="55"/>
      <c r="V21" s="29"/>
      <c r="W21" s="29"/>
      <c r="X21" s="29"/>
      <c r="Y21" s="29"/>
      <c r="Z21" s="29"/>
      <c r="AA21" s="29"/>
      <c r="AB21" s="29"/>
      <c r="AC21" s="29"/>
      <c r="AD21" s="29"/>
      <c r="AE21" s="29"/>
      <c r="AF21" s="29"/>
      <c r="AG21" s="29"/>
      <c r="AH21" s="29"/>
      <c r="AI21" s="29"/>
      <c r="AJ21" s="29"/>
      <c r="AK21" s="29"/>
      <c r="AL21" s="29"/>
      <c r="AM21" s="29"/>
    </row>
    <row r="22" spans="1:39" ht="13.5" customHeight="1">
      <c r="A22" s="6" t="s">
        <v>120</v>
      </c>
      <c r="B22" s="40">
        <v>0</v>
      </c>
      <c r="C22" s="41">
        <v>3695</v>
      </c>
      <c r="D22" s="41">
        <v>0</v>
      </c>
      <c r="E22" s="41">
        <v>0</v>
      </c>
      <c r="F22" s="41">
        <v>4439</v>
      </c>
      <c r="G22" s="41">
        <v>0</v>
      </c>
      <c r="H22" s="41">
        <v>0</v>
      </c>
      <c r="I22" s="41">
        <v>0</v>
      </c>
      <c r="J22" s="41"/>
      <c r="K22" s="40">
        <v>3695</v>
      </c>
      <c r="L22" s="41">
        <v>0</v>
      </c>
      <c r="M22" s="41">
        <v>4439</v>
      </c>
      <c r="N22" s="41">
        <v>0</v>
      </c>
      <c r="O22" s="41">
        <v>4514</v>
      </c>
      <c r="P22" s="41">
        <v>23483</v>
      </c>
      <c r="Q22" s="55"/>
      <c r="R22" s="55"/>
      <c r="S22" s="55"/>
      <c r="T22" s="55"/>
      <c r="U22" s="55"/>
      <c r="V22" s="29"/>
      <c r="W22" s="29"/>
      <c r="X22" s="29"/>
      <c r="Y22" s="29"/>
      <c r="Z22" s="29"/>
      <c r="AA22" s="29"/>
      <c r="AB22" s="29"/>
      <c r="AC22" s="29"/>
      <c r="AD22" s="29"/>
      <c r="AE22" s="29"/>
      <c r="AF22" s="29"/>
      <c r="AG22" s="29"/>
      <c r="AH22" s="29"/>
      <c r="AI22" s="29"/>
      <c r="AJ22" s="29"/>
      <c r="AK22" s="29"/>
      <c r="AL22" s="29"/>
      <c r="AM22" s="29"/>
    </row>
    <row r="23" spans="1:39" ht="13.5" customHeight="1">
      <c r="A23" s="6" t="s">
        <v>121</v>
      </c>
      <c r="B23" s="40">
        <v>-6717</v>
      </c>
      <c r="C23" s="41">
        <v>0</v>
      </c>
      <c r="D23" s="41">
        <v>0</v>
      </c>
      <c r="E23" s="41">
        <v>0</v>
      </c>
      <c r="F23" s="41">
        <v>-2230</v>
      </c>
      <c r="G23" s="41">
        <v>0</v>
      </c>
      <c r="H23" s="41">
        <v>0</v>
      </c>
      <c r="I23" s="41">
        <v>0</v>
      </c>
      <c r="J23" s="41"/>
      <c r="K23" s="40">
        <v>-6717</v>
      </c>
      <c r="L23" s="41">
        <v>0</v>
      </c>
      <c r="M23" s="41">
        <v>-2230</v>
      </c>
      <c r="N23" s="41">
        <v>0</v>
      </c>
      <c r="O23" s="41">
        <v>-5367</v>
      </c>
      <c r="P23" s="41">
        <v>-33862</v>
      </c>
      <c r="Q23" s="55"/>
      <c r="R23" s="55"/>
      <c r="S23" s="55"/>
      <c r="T23" s="55"/>
      <c r="U23" s="55"/>
      <c r="V23" s="29"/>
      <c r="W23" s="29"/>
      <c r="X23" s="29"/>
      <c r="Y23" s="29"/>
      <c r="Z23" s="29"/>
      <c r="AA23" s="29"/>
      <c r="AB23" s="29"/>
      <c r="AC23" s="29"/>
      <c r="AD23" s="29"/>
      <c r="AE23" s="29"/>
      <c r="AF23" s="29"/>
      <c r="AG23" s="29"/>
      <c r="AH23" s="29"/>
      <c r="AI23" s="29"/>
      <c r="AJ23" s="29"/>
      <c r="AK23" s="29"/>
      <c r="AL23" s="29"/>
      <c r="AM23" s="29"/>
    </row>
    <row r="24" spans="1:39" ht="13.5" customHeight="1">
      <c r="A24" s="6" t="s">
        <v>219</v>
      </c>
      <c r="B24" s="40">
        <v>-544.8635380036626</v>
      </c>
      <c r="C24" s="41">
        <v>-535</v>
      </c>
      <c r="D24" s="41">
        <v>-52</v>
      </c>
      <c r="E24" s="41">
        <v>-36</v>
      </c>
      <c r="F24" s="41">
        <v>11</v>
      </c>
      <c r="G24" s="41">
        <v>-17</v>
      </c>
      <c r="H24" s="41">
        <v>0</v>
      </c>
      <c r="I24" s="41">
        <v>0</v>
      </c>
      <c r="J24" s="41"/>
      <c r="K24" s="40">
        <v>-1079.8635380036626</v>
      </c>
      <c r="L24" s="41">
        <v>-88</v>
      </c>
      <c r="M24" s="41">
        <v>-6</v>
      </c>
      <c r="N24" s="41">
        <v>0</v>
      </c>
      <c r="O24" s="41">
        <v>0</v>
      </c>
      <c r="P24" s="41">
        <v>0</v>
      </c>
      <c r="Q24" s="55"/>
      <c r="R24" s="55"/>
      <c r="S24" s="55"/>
      <c r="T24" s="55"/>
      <c r="U24" s="55"/>
      <c r="V24" s="29"/>
      <c r="W24" s="29"/>
      <c r="X24" s="29"/>
      <c r="Y24" s="29"/>
      <c r="Z24" s="29"/>
      <c r="AA24" s="29"/>
      <c r="AB24" s="29"/>
      <c r="AC24" s="29"/>
      <c r="AD24" s="29"/>
      <c r="AE24" s="29"/>
      <c r="AF24" s="29"/>
      <c r="AG24" s="29"/>
      <c r="AH24" s="29"/>
      <c r="AI24" s="29"/>
      <c r="AJ24" s="29"/>
      <c r="AK24" s="29"/>
      <c r="AL24" s="29"/>
      <c r="AM24" s="29"/>
    </row>
    <row r="25" spans="1:39" ht="13.5" customHeight="1">
      <c r="A25" s="6" t="s">
        <v>122</v>
      </c>
      <c r="B25" s="40">
        <v>-223</v>
      </c>
      <c r="C25" s="41">
        <v>-114</v>
      </c>
      <c r="D25" s="41">
        <v>-1137</v>
      </c>
      <c r="E25" s="41">
        <v>927</v>
      </c>
      <c r="F25" s="41">
        <v>-2185</v>
      </c>
      <c r="G25" s="41">
        <v>2343</v>
      </c>
      <c r="H25" s="41">
        <v>-897</v>
      </c>
      <c r="I25" s="41">
        <v>55</v>
      </c>
      <c r="J25" s="41"/>
      <c r="K25" s="40">
        <v>-337</v>
      </c>
      <c r="L25" s="41">
        <v>-210</v>
      </c>
      <c r="M25" s="41">
        <v>158</v>
      </c>
      <c r="N25" s="41">
        <v>-842</v>
      </c>
      <c r="O25" s="41">
        <v>0</v>
      </c>
      <c r="P25" s="41">
        <v>0</v>
      </c>
      <c r="Q25" s="55"/>
      <c r="R25" s="55"/>
      <c r="S25" s="55"/>
      <c r="T25" s="55"/>
      <c r="U25" s="55"/>
      <c r="V25" s="29"/>
      <c r="W25" s="29"/>
      <c r="X25" s="29"/>
      <c r="Y25" s="29"/>
      <c r="Z25" s="29"/>
      <c r="AA25" s="29"/>
      <c r="AB25" s="29"/>
      <c r="AC25" s="29"/>
      <c r="AD25" s="29"/>
      <c r="AE25" s="29"/>
      <c r="AF25" s="29"/>
      <c r="AG25" s="29"/>
      <c r="AH25" s="29"/>
      <c r="AI25" s="29"/>
      <c r="AJ25" s="29"/>
      <c r="AK25" s="29"/>
      <c r="AL25" s="29"/>
      <c r="AM25" s="29"/>
    </row>
    <row r="26" spans="1:39" ht="13.5" customHeight="1">
      <c r="A26" s="6" t="s">
        <v>118</v>
      </c>
      <c r="B26" s="40">
        <v>0</v>
      </c>
      <c r="C26" s="41">
        <v>0</v>
      </c>
      <c r="D26" s="41">
        <v>0</v>
      </c>
      <c r="E26" s="41">
        <v>0</v>
      </c>
      <c r="F26" s="41">
        <v>0</v>
      </c>
      <c r="G26" s="41">
        <v>0</v>
      </c>
      <c r="H26" s="41">
        <v>0</v>
      </c>
      <c r="I26" s="41">
        <v>0</v>
      </c>
      <c r="J26" s="46"/>
      <c r="K26" s="40">
        <v>0</v>
      </c>
      <c r="L26" s="41">
        <v>0</v>
      </c>
      <c r="M26" s="41">
        <v>0</v>
      </c>
      <c r="N26" s="41">
        <v>0</v>
      </c>
      <c r="O26" s="41">
        <v>0</v>
      </c>
      <c r="P26" s="41">
        <v>7788</v>
      </c>
      <c r="Q26" s="55"/>
      <c r="R26" s="55"/>
      <c r="S26" s="55"/>
      <c r="T26" s="55"/>
      <c r="U26" s="55"/>
      <c r="V26" s="29"/>
      <c r="W26" s="29"/>
      <c r="X26" s="29"/>
      <c r="Y26" s="29"/>
      <c r="Z26" s="29"/>
      <c r="AA26" s="29"/>
      <c r="AB26" s="29"/>
      <c r="AC26" s="29"/>
      <c r="AD26" s="29"/>
      <c r="AE26" s="29"/>
      <c r="AF26" s="29"/>
      <c r="AG26" s="29"/>
      <c r="AH26" s="29"/>
      <c r="AI26" s="29"/>
      <c r="AJ26" s="29"/>
      <c r="AK26" s="29"/>
      <c r="AL26" s="29"/>
      <c r="AM26" s="29"/>
    </row>
    <row r="27" spans="1:39" ht="13.5" customHeight="1">
      <c r="A27" s="6" t="s">
        <v>123</v>
      </c>
      <c r="B27" s="40">
        <v>0</v>
      </c>
      <c r="C27" s="41">
        <v>0</v>
      </c>
      <c r="D27" s="41">
        <v>0</v>
      </c>
      <c r="E27" s="41">
        <v>0</v>
      </c>
      <c r="F27" s="41">
        <v>0</v>
      </c>
      <c r="G27" s="41">
        <v>0</v>
      </c>
      <c r="H27" s="41">
        <v>0</v>
      </c>
      <c r="I27" s="41">
        <v>0</v>
      </c>
      <c r="J27" s="46"/>
      <c r="K27" s="40">
        <v>0</v>
      </c>
      <c r="L27" s="41">
        <v>0</v>
      </c>
      <c r="M27" s="41">
        <v>0</v>
      </c>
      <c r="N27" s="41">
        <v>0</v>
      </c>
      <c r="O27" s="41">
        <v>33</v>
      </c>
      <c r="P27" s="41">
        <v>0</v>
      </c>
      <c r="Q27" s="55"/>
      <c r="R27" s="55"/>
      <c r="S27" s="55"/>
      <c r="T27" s="55"/>
      <c r="U27" s="55"/>
      <c r="V27" s="29"/>
      <c r="W27" s="29"/>
      <c r="X27" s="29"/>
      <c r="Y27" s="29"/>
      <c r="Z27" s="29"/>
      <c r="AA27" s="29"/>
      <c r="AB27" s="29"/>
      <c r="AC27" s="29"/>
      <c r="AD27" s="29"/>
      <c r="AE27" s="29"/>
      <c r="AF27" s="29"/>
      <c r="AG27" s="29"/>
      <c r="AH27" s="29"/>
      <c r="AI27" s="29"/>
      <c r="AJ27" s="29"/>
      <c r="AK27" s="29"/>
      <c r="AL27" s="29"/>
      <c r="AM27" s="29"/>
    </row>
    <row r="28" spans="1:39" ht="13.5" customHeight="1">
      <c r="A28" s="22" t="s">
        <v>119</v>
      </c>
      <c r="B28" s="40">
        <v>0</v>
      </c>
      <c r="C28" s="41">
        <v>0</v>
      </c>
      <c r="D28" s="41">
        <v>0</v>
      </c>
      <c r="E28" s="41">
        <v>0</v>
      </c>
      <c r="F28" s="41">
        <v>0</v>
      </c>
      <c r="G28" s="41">
        <v>0</v>
      </c>
      <c r="H28" s="41">
        <v>0</v>
      </c>
      <c r="I28" s="41">
        <v>-149</v>
      </c>
      <c r="J28" s="56"/>
      <c r="K28" s="40">
        <v>0</v>
      </c>
      <c r="L28" s="41">
        <v>0</v>
      </c>
      <c r="M28" s="41">
        <v>0</v>
      </c>
      <c r="N28" s="41">
        <v>-149</v>
      </c>
      <c r="O28" s="41">
        <v>-204</v>
      </c>
      <c r="P28" s="41">
        <v>-160</v>
      </c>
      <c r="Q28" s="55"/>
      <c r="R28" s="55"/>
      <c r="S28" s="55"/>
      <c r="T28" s="55"/>
      <c r="U28" s="55"/>
      <c r="V28" s="29"/>
      <c r="W28" s="29"/>
      <c r="X28" s="29"/>
      <c r="Y28" s="29"/>
      <c r="Z28" s="29"/>
      <c r="AA28" s="29"/>
      <c r="AB28" s="29"/>
      <c r="AC28" s="29"/>
      <c r="AD28" s="29"/>
      <c r="AE28" s="29"/>
      <c r="AF28" s="29"/>
      <c r="AG28" s="29"/>
      <c r="AH28" s="29"/>
      <c r="AI28" s="29"/>
      <c r="AJ28" s="29"/>
      <c r="AK28" s="29"/>
      <c r="AL28" s="29"/>
      <c r="AM28" s="29"/>
    </row>
    <row r="29" spans="1:39" ht="13.5" customHeight="1">
      <c r="A29" s="22" t="s">
        <v>124</v>
      </c>
      <c r="B29" s="40">
        <v>0</v>
      </c>
      <c r="C29" s="41">
        <v>-1422</v>
      </c>
      <c r="D29" s="41">
        <v>0</v>
      </c>
      <c r="E29" s="41">
        <v>-1422</v>
      </c>
      <c r="F29" s="41">
        <v>0</v>
      </c>
      <c r="G29" s="41">
        <v>-1418</v>
      </c>
      <c r="H29" s="41">
        <v>-734</v>
      </c>
      <c r="I29" s="41">
        <v>-1358</v>
      </c>
      <c r="J29" s="56"/>
      <c r="K29" s="40">
        <v>-1422</v>
      </c>
      <c r="L29" s="41">
        <v>-1422</v>
      </c>
      <c r="M29" s="41">
        <v>-1418</v>
      </c>
      <c r="N29" s="41">
        <v>-2092</v>
      </c>
      <c r="O29" s="41">
        <v>-901</v>
      </c>
      <c r="P29" s="41">
        <v>0</v>
      </c>
      <c r="Q29" s="55"/>
      <c r="R29" s="55"/>
      <c r="S29" s="165"/>
      <c r="T29" s="55"/>
      <c r="U29" s="55"/>
      <c r="V29" s="29"/>
      <c r="W29" s="29"/>
      <c r="X29" s="29"/>
      <c r="Y29" s="29"/>
      <c r="Z29" s="29"/>
      <c r="AA29" s="29"/>
      <c r="AB29" s="29"/>
      <c r="AC29" s="29"/>
      <c r="AD29" s="29"/>
      <c r="AE29" s="29"/>
      <c r="AF29" s="29"/>
      <c r="AG29" s="29"/>
      <c r="AH29" s="29"/>
      <c r="AI29" s="29"/>
      <c r="AJ29" s="29"/>
      <c r="AK29" s="29"/>
      <c r="AL29" s="29"/>
      <c r="AM29" s="29"/>
    </row>
    <row r="30" spans="1:39" ht="13.5" customHeight="1">
      <c r="A30" s="22" t="s">
        <v>125</v>
      </c>
      <c r="B30" s="40">
        <v>-9.0916497622069379</v>
      </c>
      <c r="C30" s="41">
        <v>-1</v>
      </c>
      <c r="D30" s="41">
        <v>-3</v>
      </c>
      <c r="E30" s="41">
        <v>0</v>
      </c>
      <c r="F30" s="41">
        <v>-5</v>
      </c>
      <c r="G30" s="41">
        <v>0</v>
      </c>
      <c r="H30" s="41">
        <v>-1</v>
      </c>
      <c r="I30" s="41">
        <v>-3</v>
      </c>
      <c r="J30" s="56"/>
      <c r="K30" s="40">
        <v>-10.091649762206938</v>
      </c>
      <c r="L30" s="41">
        <v>-3</v>
      </c>
      <c r="M30" s="41">
        <v>-5</v>
      </c>
      <c r="N30" s="41">
        <v>-4</v>
      </c>
      <c r="O30" s="41">
        <v>-6</v>
      </c>
      <c r="P30" s="41">
        <v>-2</v>
      </c>
      <c r="Q30" s="55"/>
      <c r="R30" s="55"/>
      <c r="S30" s="55"/>
      <c r="T30" s="55"/>
      <c r="U30" s="55"/>
      <c r="V30" s="29"/>
      <c r="W30" s="29"/>
      <c r="X30" s="29"/>
      <c r="Y30" s="29"/>
      <c r="Z30" s="29"/>
      <c r="AA30" s="29"/>
      <c r="AB30" s="29"/>
      <c r="AC30" s="29"/>
      <c r="AD30" s="29"/>
      <c r="AE30" s="29"/>
      <c r="AF30" s="29"/>
      <c r="AG30" s="29"/>
      <c r="AH30" s="29"/>
      <c r="AI30" s="29"/>
      <c r="AJ30" s="29"/>
      <c r="AK30" s="29"/>
      <c r="AL30" s="29"/>
      <c r="AM30" s="29"/>
    </row>
    <row r="31" spans="1:39" ht="13.5" customHeight="1">
      <c r="A31" s="21" t="s">
        <v>47</v>
      </c>
      <c r="B31" s="57">
        <f t="shared" si="0"/>
        <v>-7494</v>
      </c>
      <c r="C31" s="58">
        <v>1623</v>
      </c>
      <c r="D31" s="58">
        <v>-1192</v>
      </c>
      <c r="E31" s="58">
        <v>-531</v>
      </c>
      <c r="F31" s="58">
        <v>30</v>
      </c>
      <c r="G31" s="58">
        <v>908</v>
      </c>
      <c r="H31" s="58">
        <v>-1632</v>
      </c>
      <c r="I31" s="58">
        <v>-1455</v>
      </c>
      <c r="J31" s="50"/>
      <c r="K31" s="57">
        <v>-5871</v>
      </c>
      <c r="L31" s="58">
        <v>-1723</v>
      </c>
      <c r="M31" s="58">
        <v>938</v>
      </c>
      <c r="N31" s="58">
        <v>-3087</v>
      </c>
      <c r="O31" s="58">
        <v>-1931</v>
      </c>
      <c r="P31" s="58">
        <v>-2753</v>
      </c>
      <c r="Q31" s="55"/>
      <c r="R31" s="55"/>
      <c r="S31" s="55"/>
      <c r="T31" s="55"/>
      <c r="U31" s="55"/>
      <c r="V31" s="29"/>
      <c r="W31" s="29"/>
      <c r="X31" s="29"/>
      <c r="Y31" s="29"/>
      <c r="Z31" s="29"/>
      <c r="AA31" s="29"/>
      <c r="AB31" s="29"/>
      <c r="AC31" s="29"/>
      <c r="AD31" s="29"/>
      <c r="AE31" s="29"/>
      <c r="AF31" s="29"/>
      <c r="AG31" s="29"/>
      <c r="AH31" s="29"/>
      <c r="AI31" s="29"/>
      <c r="AJ31" s="29"/>
      <c r="AK31" s="29"/>
      <c r="AL31" s="29"/>
      <c r="AM31" s="29"/>
    </row>
    <row r="32" spans="1:39" ht="13.5" customHeight="1">
      <c r="A32" s="8" t="s">
        <v>48</v>
      </c>
      <c r="B32" s="57">
        <f t="shared" si="0"/>
        <v>-3453</v>
      </c>
      <c r="C32" s="58">
        <v>-884</v>
      </c>
      <c r="D32" s="58">
        <v>2472</v>
      </c>
      <c r="E32" s="58">
        <v>-1833</v>
      </c>
      <c r="F32" s="58">
        <v>3598</v>
      </c>
      <c r="G32" s="58">
        <v>-1382</v>
      </c>
      <c r="H32" s="58">
        <v>1594</v>
      </c>
      <c r="I32" s="58">
        <v>-1739</v>
      </c>
      <c r="J32" s="59"/>
      <c r="K32" s="57">
        <v>-4337</v>
      </c>
      <c r="L32" s="58">
        <v>639</v>
      </c>
      <c r="M32" s="58">
        <v>2216</v>
      </c>
      <c r="N32" s="58">
        <v>-145</v>
      </c>
      <c r="O32" s="58">
        <v>935</v>
      </c>
      <c r="P32" s="58">
        <v>194</v>
      </c>
      <c r="Q32" s="55"/>
      <c r="R32" s="55"/>
      <c r="S32" s="55"/>
      <c r="T32" s="55"/>
      <c r="U32" s="55"/>
      <c r="V32" s="29"/>
      <c r="W32" s="29"/>
      <c r="X32" s="29"/>
      <c r="Y32" s="29"/>
      <c r="Z32" s="29"/>
      <c r="AA32" s="29"/>
      <c r="AB32" s="29"/>
      <c r="AC32" s="29"/>
      <c r="AD32" s="29"/>
      <c r="AE32" s="29"/>
      <c r="AF32" s="29"/>
      <c r="AG32" s="29"/>
      <c r="AH32" s="29"/>
      <c r="AI32" s="29"/>
      <c r="AJ32" s="29"/>
      <c r="AK32" s="29"/>
      <c r="AL32" s="29"/>
      <c r="AM32" s="29"/>
    </row>
    <row r="33" spans="1:39" ht="13.5" customHeight="1">
      <c r="A33" s="29"/>
      <c r="B33" s="29"/>
      <c r="C33" s="29"/>
      <c r="D33" s="29"/>
      <c r="E33" s="29"/>
      <c r="F33" s="29"/>
      <c r="G33" s="29"/>
      <c r="H33" s="29"/>
      <c r="I33" s="29"/>
      <c r="J33" s="27"/>
      <c r="K33" s="29"/>
      <c r="L33" s="29"/>
      <c r="M33" s="29"/>
      <c r="N33" s="29"/>
      <c r="O33" s="29"/>
      <c r="P33" s="29"/>
      <c r="Q33" s="55"/>
      <c r="R33" s="55"/>
      <c r="S33" s="55"/>
      <c r="T33" s="29"/>
      <c r="U33" s="29"/>
      <c r="V33" s="29"/>
      <c r="W33" s="29"/>
      <c r="X33" s="29"/>
      <c r="Y33" s="29"/>
      <c r="Z33" s="29"/>
      <c r="AA33" s="29"/>
      <c r="AB33" s="29"/>
      <c r="AC33" s="29"/>
      <c r="AD33" s="29"/>
      <c r="AE33" s="29"/>
      <c r="AF33" s="29"/>
      <c r="AG33" s="29"/>
      <c r="AH33" s="29"/>
      <c r="AI33" s="29"/>
      <c r="AJ33" s="29"/>
      <c r="AK33" s="29"/>
      <c r="AL33" s="29"/>
      <c r="AM33" s="29"/>
    </row>
    <row r="34" spans="1:39" s="29" customFormat="1" ht="13.5" customHeight="1">
      <c r="A34" s="81" t="s">
        <v>90</v>
      </c>
      <c r="B34" s="57">
        <v>3037</v>
      </c>
      <c r="C34" s="82">
        <v>-2671</v>
      </c>
      <c r="D34" s="82">
        <v>3760</v>
      </c>
      <c r="E34" s="82">
        <v>-1401</v>
      </c>
      <c r="F34" s="82">
        <v>3564</v>
      </c>
      <c r="G34" s="82">
        <v>-865</v>
      </c>
      <c r="H34" s="82">
        <v>3154</v>
      </c>
      <c r="I34" s="82">
        <v>-244</v>
      </c>
      <c r="J34" s="59"/>
      <c r="K34" s="57">
        <v>366</v>
      </c>
      <c r="L34" s="82">
        <v>2359</v>
      </c>
      <c r="M34" s="82">
        <v>2699</v>
      </c>
      <c r="N34" s="82">
        <v>2910</v>
      </c>
      <c r="O34" s="82">
        <v>2835</v>
      </c>
      <c r="P34" s="82">
        <v>1631</v>
      </c>
      <c r="Q34" s="55"/>
      <c r="R34" s="55"/>
      <c r="S34" s="55"/>
    </row>
    <row r="35" spans="1:39" ht="19.5" customHeight="1">
      <c r="A35" s="80" t="s">
        <v>164</v>
      </c>
      <c r="B35" s="29"/>
      <c r="C35" s="29"/>
      <c r="D35" s="29"/>
      <c r="E35" s="29"/>
      <c r="F35" s="29"/>
      <c r="G35" s="29"/>
      <c r="H35" s="29"/>
      <c r="I35" s="29"/>
      <c r="J35" s="27"/>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row>
    <row r="36" spans="1:39" ht="19.5" customHeight="1">
      <c r="A36" s="80"/>
      <c r="B36" s="29"/>
      <c r="C36" s="29"/>
      <c r="D36" s="29"/>
      <c r="E36" s="29"/>
      <c r="F36" s="29"/>
      <c r="G36" s="29"/>
      <c r="H36" s="29"/>
      <c r="I36" s="29"/>
      <c r="J36" s="27"/>
      <c r="K36" s="55"/>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row>
    <row r="37" spans="1:39" ht="13.5" customHeight="1">
      <c r="B37" s="56"/>
      <c r="C37" s="56"/>
      <c r="D37" s="56"/>
      <c r="E37" s="56"/>
      <c r="F37" s="27"/>
      <c r="G37" s="56"/>
      <c r="H37" s="27"/>
      <c r="I37" s="27"/>
      <c r="J37" s="27"/>
      <c r="K37" s="56"/>
      <c r="L37" s="56"/>
      <c r="M37" s="56"/>
      <c r="N37" s="56"/>
      <c r="O37" s="56"/>
      <c r="P37" s="56"/>
      <c r="Q37" s="27"/>
      <c r="R37" s="29"/>
      <c r="S37" s="29"/>
      <c r="T37" s="29"/>
      <c r="U37" s="29"/>
      <c r="V37" s="29"/>
      <c r="W37" s="29"/>
      <c r="X37" s="29"/>
      <c r="Y37" s="29"/>
      <c r="Z37" s="29"/>
      <c r="AA37" s="29"/>
      <c r="AB37" s="29"/>
      <c r="AC37" s="29"/>
      <c r="AD37" s="29"/>
      <c r="AE37" s="29"/>
      <c r="AF37" s="29"/>
      <c r="AG37" s="29"/>
      <c r="AH37" s="29"/>
      <c r="AI37" s="29"/>
      <c r="AJ37" s="29"/>
      <c r="AK37" s="29"/>
      <c r="AL37" s="29"/>
      <c r="AM37" s="29"/>
    </row>
    <row r="38" spans="1:39" ht="13.5" customHeight="1">
      <c r="B38" s="56"/>
      <c r="C38" s="56"/>
      <c r="D38" s="56"/>
      <c r="E38" s="56"/>
      <c r="F38" s="27"/>
      <c r="G38" s="27"/>
      <c r="H38" s="27"/>
      <c r="I38" s="27"/>
      <c r="J38" s="27"/>
      <c r="K38" s="27"/>
      <c r="L38" s="27"/>
      <c r="M38" s="27"/>
      <c r="N38" s="27"/>
      <c r="O38" s="27"/>
      <c r="P38" s="27"/>
      <c r="Q38" s="27"/>
      <c r="R38" s="29"/>
      <c r="S38" s="29"/>
      <c r="T38" s="29"/>
      <c r="U38" s="29"/>
      <c r="V38" s="29"/>
      <c r="W38" s="29"/>
      <c r="X38" s="29"/>
      <c r="Y38" s="29"/>
      <c r="Z38" s="29"/>
      <c r="AA38" s="29"/>
      <c r="AB38" s="29"/>
      <c r="AC38" s="29"/>
      <c r="AD38" s="29"/>
      <c r="AE38" s="29"/>
      <c r="AF38" s="29"/>
      <c r="AG38" s="29"/>
      <c r="AH38" s="29"/>
      <c r="AI38" s="29"/>
      <c r="AJ38" s="29"/>
      <c r="AK38" s="29"/>
      <c r="AL38" s="29"/>
      <c r="AM38" s="29"/>
    </row>
    <row r="39" spans="1:39" ht="13.5" customHeight="1">
      <c r="B39" s="55"/>
      <c r="C39" s="55"/>
      <c r="D39" s="55"/>
      <c r="E39" s="55"/>
      <c r="F39" s="29"/>
      <c r="G39" s="29"/>
      <c r="H39" s="29"/>
      <c r="I39" s="29"/>
      <c r="J39" s="27"/>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row>
    <row r="40" spans="1:39" ht="13.5" customHeight="1">
      <c r="B40" s="29"/>
      <c r="C40" s="29"/>
      <c r="D40" s="29"/>
      <c r="E40" s="29"/>
      <c r="F40" s="29"/>
      <c r="G40" s="29"/>
      <c r="H40" s="29"/>
      <c r="I40" s="29"/>
      <c r="J40" s="27"/>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row>
    <row r="41" spans="1:39" ht="13.5" customHeight="1">
      <c r="A41" s="29"/>
      <c r="B41" s="55"/>
      <c r="C41" s="55"/>
      <c r="D41" s="55"/>
      <c r="E41" s="55"/>
      <c r="F41" s="29"/>
      <c r="G41" s="29"/>
      <c r="H41" s="29"/>
      <c r="I41" s="29"/>
      <c r="J41" s="27"/>
      <c r="K41" s="29"/>
      <c r="L41" s="29"/>
      <c r="M41" s="29"/>
      <c r="N41" s="29"/>
      <c r="O41" s="29"/>
      <c r="P41" s="29"/>
      <c r="Q41" s="29"/>
      <c r="R41" s="29"/>
      <c r="S41" s="29"/>
    </row>
    <row r="42" spans="1:39" ht="13.5" customHeight="1">
      <c r="A42" s="29"/>
      <c r="B42" s="29"/>
      <c r="C42" s="29"/>
      <c r="D42" s="29"/>
      <c r="E42" s="29"/>
      <c r="F42" s="29"/>
      <c r="G42" s="29"/>
      <c r="H42" s="29"/>
      <c r="I42" s="29"/>
      <c r="J42" s="27"/>
      <c r="K42" s="29"/>
      <c r="L42" s="29"/>
      <c r="M42" s="29"/>
      <c r="N42" s="29"/>
      <c r="O42" s="29"/>
      <c r="P42" s="29"/>
      <c r="Q42" s="29"/>
      <c r="R42" s="29"/>
      <c r="S42" s="29"/>
    </row>
    <row r="43" spans="1:39" ht="13.5" customHeight="1">
      <c r="A43" s="29"/>
      <c r="B43" s="55"/>
      <c r="C43" s="55"/>
      <c r="D43" s="55"/>
      <c r="E43" s="55"/>
      <c r="F43" s="55"/>
      <c r="G43" s="55"/>
      <c r="H43" s="55"/>
      <c r="I43" s="55"/>
      <c r="J43" s="27"/>
      <c r="K43" s="29"/>
      <c r="L43" s="29"/>
      <c r="M43" s="29"/>
      <c r="N43" s="29"/>
      <c r="O43" s="29"/>
      <c r="P43" s="29"/>
      <c r="Q43" s="29"/>
      <c r="R43" s="29"/>
      <c r="S43" s="29"/>
    </row>
    <row r="44" spans="1:39" ht="13.5" customHeight="1">
      <c r="A44" s="29"/>
      <c r="B44" s="55"/>
      <c r="C44" s="55"/>
      <c r="D44" s="55"/>
      <c r="E44" s="55"/>
      <c r="F44" s="55"/>
      <c r="G44" s="55"/>
      <c r="H44" s="55"/>
      <c r="I44" s="55"/>
      <c r="J44" s="27"/>
      <c r="K44" s="29"/>
      <c r="L44" s="29"/>
      <c r="M44" s="29"/>
      <c r="N44" s="29"/>
      <c r="O44" s="29"/>
      <c r="P44" s="29"/>
      <c r="Q44" s="29"/>
      <c r="R44" s="29"/>
      <c r="S44" s="29"/>
    </row>
    <row r="45" spans="1:39" ht="13.5" customHeight="1">
      <c r="A45" s="29"/>
      <c r="B45" s="55"/>
      <c r="C45" s="55"/>
      <c r="D45" s="55"/>
      <c r="E45" s="55"/>
      <c r="F45" s="55"/>
      <c r="G45" s="55"/>
      <c r="H45" s="55"/>
      <c r="I45" s="55"/>
      <c r="J45" s="27"/>
      <c r="K45" s="29"/>
      <c r="L45" s="29"/>
      <c r="M45" s="29"/>
      <c r="N45" s="29"/>
      <c r="O45" s="29"/>
      <c r="P45" s="29"/>
      <c r="Q45" s="29"/>
      <c r="R45" s="29"/>
      <c r="S45" s="29"/>
    </row>
    <row r="46" spans="1:39" ht="13.5" customHeight="1">
      <c r="A46" s="29"/>
      <c r="B46" s="55"/>
      <c r="C46" s="55"/>
      <c r="D46" s="55"/>
      <c r="E46" s="55"/>
      <c r="F46" s="55"/>
      <c r="G46" s="55"/>
      <c r="H46" s="55"/>
      <c r="I46" s="55"/>
      <c r="J46" s="27"/>
      <c r="K46" s="29"/>
      <c r="L46" s="29"/>
      <c r="M46" s="29"/>
      <c r="N46" s="29"/>
      <c r="O46" s="29"/>
      <c r="P46" s="29"/>
      <c r="Q46" s="29"/>
      <c r="R46" s="29"/>
      <c r="S46" s="29"/>
    </row>
    <row r="47" spans="1:39" ht="13.5" customHeight="1">
      <c r="A47" s="29"/>
      <c r="B47" s="29"/>
      <c r="C47" s="29"/>
      <c r="D47" s="29"/>
      <c r="E47" s="29"/>
      <c r="F47" s="29"/>
      <c r="G47" s="29"/>
      <c r="H47" s="29"/>
      <c r="I47" s="29"/>
      <c r="J47" s="27"/>
      <c r="K47" s="29"/>
      <c r="L47" s="29"/>
      <c r="M47" s="29"/>
      <c r="N47" s="29"/>
      <c r="O47" s="29"/>
      <c r="P47" s="29"/>
      <c r="Q47" s="29"/>
      <c r="R47" s="29"/>
      <c r="S47" s="29"/>
    </row>
    <row r="48" spans="1:39" ht="13.5" customHeight="1">
      <c r="A48" s="29"/>
      <c r="B48" s="29"/>
      <c r="C48" s="29"/>
      <c r="D48" s="29"/>
      <c r="E48" s="29"/>
      <c r="F48" s="29"/>
      <c r="G48" s="29"/>
      <c r="H48" s="29"/>
      <c r="I48" s="29"/>
      <c r="J48" s="27"/>
      <c r="K48" s="29"/>
      <c r="L48" s="29"/>
      <c r="M48" s="29"/>
      <c r="N48" s="29"/>
      <c r="O48" s="29"/>
      <c r="P48" s="29"/>
      <c r="Q48" s="29"/>
      <c r="R48" s="29"/>
      <c r="S48" s="29"/>
    </row>
    <row r="49" spans="1:19" ht="13.5" customHeight="1">
      <c r="A49" s="29"/>
      <c r="B49" s="29"/>
      <c r="C49" s="29"/>
      <c r="D49" s="29"/>
      <c r="E49" s="29"/>
      <c r="F49" s="29"/>
      <c r="G49" s="29"/>
      <c r="H49" s="29"/>
      <c r="I49" s="29"/>
      <c r="J49" s="27"/>
      <c r="K49" s="29"/>
      <c r="L49" s="29"/>
      <c r="M49" s="29"/>
      <c r="N49" s="29"/>
      <c r="O49" s="29"/>
      <c r="P49" s="29"/>
      <c r="Q49" s="29"/>
      <c r="R49" s="29"/>
      <c r="S49" s="29"/>
    </row>
    <row r="50" spans="1:19" ht="13.5" customHeight="1">
      <c r="A50" s="29"/>
      <c r="B50" s="29"/>
      <c r="C50" s="29"/>
      <c r="D50" s="29"/>
      <c r="E50" s="29"/>
      <c r="F50" s="29"/>
      <c r="G50" s="29"/>
      <c r="H50" s="29"/>
      <c r="I50" s="29"/>
      <c r="J50" s="27"/>
      <c r="K50" s="29"/>
      <c r="L50" s="29"/>
      <c r="M50" s="29"/>
      <c r="N50" s="29"/>
      <c r="O50" s="29"/>
      <c r="P50" s="29"/>
      <c r="Q50" s="29"/>
      <c r="R50" s="29"/>
      <c r="S50" s="29"/>
    </row>
    <row r="51" spans="1:19" ht="13.5" customHeight="1">
      <c r="A51" s="29"/>
      <c r="B51" s="29"/>
      <c r="C51" s="29"/>
      <c r="D51" s="29"/>
      <c r="E51" s="29"/>
      <c r="F51" s="29"/>
      <c r="G51" s="29"/>
      <c r="H51" s="29"/>
      <c r="I51" s="29"/>
      <c r="J51" s="27"/>
      <c r="K51" s="29"/>
      <c r="L51" s="29"/>
      <c r="M51" s="29"/>
      <c r="N51" s="29"/>
      <c r="O51" s="29"/>
      <c r="P51" s="29"/>
      <c r="Q51" s="29"/>
      <c r="R51" s="29"/>
      <c r="S51" s="29"/>
    </row>
    <row r="52" spans="1:19" ht="13.5" customHeight="1">
      <c r="A52" s="29"/>
      <c r="B52" s="29"/>
      <c r="C52" s="29"/>
      <c r="D52" s="29"/>
      <c r="E52" s="29"/>
      <c r="F52" s="29"/>
      <c r="G52" s="29"/>
      <c r="H52" s="29"/>
      <c r="I52" s="29"/>
      <c r="J52" s="27"/>
      <c r="K52" s="29"/>
      <c r="L52" s="29"/>
      <c r="M52" s="29"/>
      <c r="N52" s="29"/>
      <c r="O52" s="29"/>
      <c r="P52" s="29"/>
      <c r="Q52" s="29"/>
      <c r="R52" s="29"/>
      <c r="S52" s="29"/>
    </row>
    <row r="53" spans="1:19" ht="13.5" customHeight="1">
      <c r="B53" s="29"/>
      <c r="C53" s="29"/>
      <c r="D53" s="29"/>
      <c r="E53" s="29"/>
      <c r="F53" s="29"/>
      <c r="G53" s="29"/>
      <c r="H53" s="29"/>
      <c r="I53" s="29"/>
      <c r="J53" s="27"/>
      <c r="K53" s="29"/>
      <c r="L53" s="29"/>
      <c r="M53" s="29"/>
      <c r="N53" s="29"/>
      <c r="O53" s="29"/>
      <c r="P53" s="29"/>
      <c r="Q53" s="29"/>
      <c r="R53" s="29"/>
      <c r="S53" s="2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15334F"/>
  </sheetPr>
  <dimension ref="A1:X70"/>
  <sheetViews>
    <sheetView showGridLines="0" zoomScaleNormal="100" workbookViewId="0"/>
  </sheetViews>
  <sheetFormatPr defaultRowHeight="13.5" customHeight="1"/>
  <cols>
    <col min="1" max="1" width="33.85546875" bestFit="1" customWidth="1"/>
    <col min="2" max="9" width="9.28515625" customWidth="1"/>
    <col min="10" max="10" width="7.85546875" customWidth="1"/>
    <col min="11" max="16" width="9.28515625" customWidth="1"/>
    <col min="17" max="19" width="8.85546875" style="29"/>
  </cols>
  <sheetData>
    <row r="1" spans="1:16" s="29" customFormat="1" ht="13.5" customHeight="1"/>
    <row r="2" spans="1:16" s="29" customFormat="1" ht="13.5" customHeight="1">
      <c r="A2" s="65" t="s">
        <v>128</v>
      </c>
    </row>
    <row r="3" spans="1:16" s="29" customFormat="1" ht="13.5" customHeight="1"/>
    <row r="4" spans="1:16" ht="13.5" customHeight="1">
      <c r="A4" s="8" t="s">
        <v>30</v>
      </c>
      <c r="B4" s="25" t="s">
        <v>226</v>
      </c>
      <c r="C4" s="23" t="s">
        <v>214</v>
      </c>
      <c r="D4" s="23" t="s">
        <v>129</v>
      </c>
      <c r="E4" s="23" t="s">
        <v>112</v>
      </c>
      <c r="F4" s="23" t="s">
        <v>113</v>
      </c>
      <c r="G4" s="23" t="s">
        <v>114</v>
      </c>
      <c r="H4" s="23" t="s">
        <v>115</v>
      </c>
      <c r="I4" s="23" t="s">
        <v>116</v>
      </c>
      <c r="J4" s="23"/>
      <c r="K4" s="25" t="s">
        <v>225</v>
      </c>
      <c r="L4" s="23" t="s">
        <v>130</v>
      </c>
      <c r="M4" s="23">
        <v>2017</v>
      </c>
      <c r="N4" s="23">
        <v>2016</v>
      </c>
      <c r="O4" s="23">
        <v>2015</v>
      </c>
      <c r="P4" s="23">
        <v>2014</v>
      </c>
    </row>
    <row r="5" spans="1:16" ht="13.5" customHeight="1">
      <c r="A5" s="28" t="s">
        <v>49</v>
      </c>
      <c r="B5" s="17"/>
      <c r="C5" s="12"/>
      <c r="D5" s="12"/>
      <c r="E5" s="12"/>
      <c r="F5" s="12"/>
      <c r="G5" s="12"/>
      <c r="H5" s="12"/>
      <c r="I5" s="12"/>
      <c r="J5" s="12"/>
      <c r="K5" s="17"/>
      <c r="L5" s="12"/>
      <c r="M5" s="12"/>
      <c r="N5" s="12"/>
      <c r="O5" s="12"/>
      <c r="P5" s="12"/>
    </row>
    <row r="6" spans="1:16" ht="13.5" customHeight="1">
      <c r="A6" s="6" t="s">
        <v>50</v>
      </c>
      <c r="B6" s="40">
        <v>24565</v>
      </c>
      <c r="C6" s="41">
        <v>24279</v>
      </c>
      <c r="D6" s="41">
        <v>24306</v>
      </c>
      <c r="E6" s="41">
        <v>25837</v>
      </c>
      <c r="F6" s="41">
        <v>26665</v>
      </c>
      <c r="G6" s="41">
        <v>27425</v>
      </c>
      <c r="H6" s="41">
        <v>26361</v>
      </c>
      <c r="I6" s="41">
        <v>26399</v>
      </c>
      <c r="J6" s="41"/>
      <c r="K6" s="40">
        <v>24565</v>
      </c>
      <c r="L6" s="41">
        <v>24306</v>
      </c>
      <c r="M6" s="41">
        <v>26665</v>
      </c>
      <c r="N6" s="41">
        <v>26361</v>
      </c>
      <c r="O6" s="41">
        <v>27242</v>
      </c>
      <c r="P6" s="41">
        <v>27465</v>
      </c>
    </row>
    <row r="7" spans="1:16" ht="13.5" customHeight="1">
      <c r="A7" s="6" t="s">
        <v>51</v>
      </c>
      <c r="B7" s="40">
        <v>4472</v>
      </c>
      <c r="C7" s="41">
        <v>4700</v>
      </c>
      <c r="D7" s="41">
        <v>1558</v>
      </c>
      <c r="E7" s="41">
        <v>1640</v>
      </c>
      <c r="F7" s="41">
        <v>1593</v>
      </c>
      <c r="G7" s="41">
        <v>1539</v>
      </c>
      <c r="H7" s="41">
        <v>1572</v>
      </c>
      <c r="I7" s="41">
        <v>1518</v>
      </c>
      <c r="J7" s="41"/>
      <c r="K7" s="40">
        <v>4472</v>
      </c>
      <c r="L7" s="41">
        <v>1558</v>
      </c>
      <c r="M7" s="41">
        <v>1593</v>
      </c>
      <c r="N7" s="41">
        <v>1572</v>
      </c>
      <c r="O7" s="41">
        <v>1613</v>
      </c>
      <c r="P7" s="41">
        <v>1638</v>
      </c>
    </row>
    <row r="8" spans="1:16" ht="13.5" customHeight="1">
      <c r="A8" s="6" t="s">
        <v>52</v>
      </c>
      <c r="B8" s="40">
        <v>662</v>
      </c>
      <c r="C8" s="41">
        <v>803</v>
      </c>
      <c r="D8" s="41">
        <v>706</v>
      </c>
      <c r="E8" s="41">
        <v>767</v>
      </c>
      <c r="F8" s="41">
        <v>700</v>
      </c>
      <c r="G8" s="41">
        <v>926</v>
      </c>
      <c r="H8" s="41">
        <v>861</v>
      </c>
      <c r="I8" s="41">
        <v>978</v>
      </c>
      <c r="J8" s="41"/>
      <c r="K8" s="40">
        <v>662</v>
      </c>
      <c r="L8" s="41">
        <v>706</v>
      </c>
      <c r="M8" s="41">
        <v>700</v>
      </c>
      <c r="N8" s="41">
        <v>861</v>
      </c>
      <c r="O8" s="41">
        <v>931</v>
      </c>
      <c r="P8" s="41">
        <v>755</v>
      </c>
    </row>
    <row r="9" spans="1:16" ht="13.5" customHeight="1">
      <c r="A9" s="6" t="s">
        <v>53</v>
      </c>
      <c r="B9" s="40">
        <v>336</v>
      </c>
      <c r="C9" s="41">
        <v>315</v>
      </c>
      <c r="D9" s="41">
        <v>304</v>
      </c>
      <c r="E9" s="41">
        <v>336</v>
      </c>
      <c r="F9" s="41">
        <v>331</v>
      </c>
      <c r="G9" s="41">
        <v>347</v>
      </c>
      <c r="H9" s="41">
        <v>358</v>
      </c>
      <c r="I9" s="41">
        <v>404</v>
      </c>
      <c r="J9" s="41"/>
      <c r="K9" s="40">
        <v>336</v>
      </c>
      <c r="L9" s="41">
        <v>304</v>
      </c>
      <c r="M9" s="41">
        <v>331</v>
      </c>
      <c r="N9" s="41">
        <v>358</v>
      </c>
      <c r="O9" s="41">
        <v>425</v>
      </c>
      <c r="P9" s="41">
        <v>431</v>
      </c>
    </row>
    <row r="10" spans="1:16" ht="13.5" customHeight="1">
      <c r="A10" s="21" t="s">
        <v>54</v>
      </c>
      <c r="B10" s="57">
        <v>30035</v>
      </c>
      <c r="C10" s="58">
        <v>30097</v>
      </c>
      <c r="D10" s="58">
        <v>26874</v>
      </c>
      <c r="E10" s="58">
        <v>28580</v>
      </c>
      <c r="F10" s="58">
        <v>29289</v>
      </c>
      <c r="G10" s="58">
        <v>30237</v>
      </c>
      <c r="H10" s="58">
        <v>29152</v>
      </c>
      <c r="I10" s="58">
        <v>29299</v>
      </c>
      <c r="J10" s="42"/>
      <c r="K10" s="57">
        <v>30035</v>
      </c>
      <c r="L10" s="58">
        <v>26874</v>
      </c>
      <c r="M10" s="58">
        <v>29289</v>
      </c>
      <c r="N10" s="58">
        <v>29152</v>
      </c>
      <c r="O10" s="58">
        <v>30211</v>
      </c>
      <c r="P10" s="58">
        <v>30289</v>
      </c>
    </row>
    <row r="11" spans="1:16" ht="13.5" customHeight="1">
      <c r="A11" s="6" t="s">
        <v>55</v>
      </c>
      <c r="B11" s="40">
        <v>275</v>
      </c>
      <c r="C11" s="41">
        <v>245</v>
      </c>
      <c r="D11" s="41">
        <v>257</v>
      </c>
      <c r="E11" s="41">
        <v>284</v>
      </c>
      <c r="F11" s="41">
        <v>286</v>
      </c>
      <c r="G11" s="41">
        <v>299</v>
      </c>
      <c r="H11" s="41">
        <v>276</v>
      </c>
      <c r="I11" s="41">
        <v>290</v>
      </c>
      <c r="J11" s="41"/>
      <c r="K11" s="40">
        <v>275</v>
      </c>
      <c r="L11" s="41">
        <v>257</v>
      </c>
      <c r="M11" s="41">
        <v>286</v>
      </c>
      <c r="N11" s="41">
        <v>276</v>
      </c>
      <c r="O11" s="41">
        <v>299</v>
      </c>
      <c r="P11" s="41">
        <v>309</v>
      </c>
    </row>
    <row r="12" spans="1:16" ht="13.5" customHeight="1">
      <c r="A12" s="6" t="s">
        <v>56</v>
      </c>
      <c r="B12" s="40">
        <v>12085</v>
      </c>
      <c r="C12" s="41">
        <v>11527</v>
      </c>
      <c r="D12" s="41">
        <v>9858</v>
      </c>
      <c r="E12" s="41">
        <v>12037</v>
      </c>
      <c r="F12" s="41">
        <v>11583</v>
      </c>
      <c r="G12" s="41">
        <v>11761</v>
      </c>
      <c r="H12" s="41">
        <v>11307</v>
      </c>
      <c r="I12" s="41">
        <v>11527</v>
      </c>
      <c r="J12" s="41"/>
      <c r="K12" s="40">
        <v>12085</v>
      </c>
      <c r="L12" s="41">
        <v>9858</v>
      </c>
      <c r="M12" s="41">
        <v>11583</v>
      </c>
      <c r="N12" s="41">
        <v>11307</v>
      </c>
      <c r="O12" s="41">
        <v>10770</v>
      </c>
      <c r="P12" s="41">
        <v>10446</v>
      </c>
    </row>
    <row r="13" spans="1:16" ht="13.5" customHeight="1">
      <c r="A13" s="6" t="s">
        <v>57</v>
      </c>
      <c r="B13" s="40">
        <v>87</v>
      </c>
      <c r="C13" s="41">
        <v>342</v>
      </c>
      <c r="D13" s="41">
        <v>73</v>
      </c>
      <c r="E13" s="41">
        <v>276</v>
      </c>
      <c r="F13" s="41">
        <v>204</v>
      </c>
      <c r="G13" s="41">
        <v>257</v>
      </c>
      <c r="H13" s="41">
        <v>235</v>
      </c>
      <c r="I13" s="41">
        <v>226</v>
      </c>
      <c r="J13" s="41"/>
      <c r="K13" s="40">
        <v>87</v>
      </c>
      <c r="L13" s="41">
        <v>73</v>
      </c>
      <c r="M13" s="41">
        <v>204</v>
      </c>
      <c r="N13" s="41">
        <v>235</v>
      </c>
      <c r="O13" s="41">
        <v>263</v>
      </c>
      <c r="P13" s="41">
        <v>212</v>
      </c>
    </row>
    <row r="14" spans="1:16" ht="13.5" customHeight="1">
      <c r="A14" s="18" t="s">
        <v>58</v>
      </c>
      <c r="B14" s="40">
        <v>3103</v>
      </c>
      <c r="C14" s="41">
        <v>2871</v>
      </c>
      <c r="D14" s="41">
        <v>2615</v>
      </c>
      <c r="E14" s="41">
        <v>2381</v>
      </c>
      <c r="F14" s="41">
        <v>1988</v>
      </c>
      <c r="G14" s="41">
        <v>2114</v>
      </c>
      <c r="H14" s="41">
        <v>1992</v>
      </c>
      <c r="I14" s="41">
        <v>1874</v>
      </c>
      <c r="J14" s="41"/>
      <c r="K14" s="40">
        <v>3103</v>
      </c>
      <c r="L14" s="41">
        <v>2615</v>
      </c>
      <c r="M14" s="41">
        <v>1988</v>
      </c>
      <c r="N14" s="41">
        <v>1992</v>
      </c>
      <c r="O14" s="41">
        <v>1677</v>
      </c>
      <c r="P14" s="41">
        <v>1449</v>
      </c>
    </row>
    <row r="15" spans="1:16" ht="13.5" customHeight="1">
      <c r="A15" s="6" t="s">
        <v>59</v>
      </c>
      <c r="B15" s="40">
        <v>2670</v>
      </c>
      <c r="C15" s="41">
        <v>6028</v>
      </c>
      <c r="D15" s="41">
        <v>6834</v>
      </c>
      <c r="E15" s="41">
        <v>4387</v>
      </c>
      <c r="F15" s="41">
        <v>6275</v>
      </c>
      <c r="G15" s="41">
        <v>2794</v>
      </c>
      <c r="H15" s="41">
        <v>4300</v>
      </c>
      <c r="I15" s="41">
        <v>2714</v>
      </c>
      <c r="J15" s="41"/>
      <c r="K15" s="40">
        <v>2670</v>
      </c>
      <c r="L15" s="41">
        <v>6834</v>
      </c>
      <c r="M15" s="41">
        <v>6275</v>
      </c>
      <c r="N15" s="41">
        <v>4300</v>
      </c>
      <c r="O15" s="41">
        <v>4526</v>
      </c>
      <c r="P15" s="41">
        <v>3557</v>
      </c>
    </row>
    <row r="16" spans="1:16" ht="13.5" customHeight="1">
      <c r="A16" s="6" t="s">
        <v>231</v>
      </c>
      <c r="B16" s="40">
        <v>1806</v>
      </c>
      <c r="C16" s="41">
        <v>3679</v>
      </c>
      <c r="D16" s="41">
        <v>3300</v>
      </c>
      <c r="E16" s="41">
        <v>1172</v>
      </c>
      <c r="F16" s="41">
        <v>1210</v>
      </c>
      <c r="G16" s="41">
        <v>1539</v>
      </c>
      <c r="H16" s="41">
        <v>1520</v>
      </c>
      <c r="I16" s="41">
        <v>1796</v>
      </c>
      <c r="J16" s="41"/>
      <c r="K16" s="40">
        <v>1806</v>
      </c>
      <c r="L16" s="41">
        <v>3300</v>
      </c>
      <c r="M16" s="41">
        <v>1210</v>
      </c>
      <c r="N16" s="41">
        <v>1520</v>
      </c>
      <c r="O16" s="41">
        <v>1539</v>
      </c>
      <c r="P16" s="41">
        <v>472</v>
      </c>
    </row>
    <row r="17" spans="1:18" ht="13.5" customHeight="1">
      <c r="A17" s="21" t="s">
        <v>60</v>
      </c>
      <c r="B17" s="57">
        <v>20026</v>
      </c>
      <c r="C17" s="58">
        <v>24692</v>
      </c>
      <c r="D17" s="58">
        <v>22937</v>
      </c>
      <c r="E17" s="58">
        <v>20537</v>
      </c>
      <c r="F17" s="58">
        <v>21546</v>
      </c>
      <c r="G17" s="58">
        <v>18764</v>
      </c>
      <c r="H17" s="58">
        <v>19630</v>
      </c>
      <c r="I17" s="58">
        <v>18427</v>
      </c>
      <c r="J17" s="42"/>
      <c r="K17" s="57">
        <v>20026</v>
      </c>
      <c r="L17" s="58">
        <v>22937</v>
      </c>
      <c r="M17" s="58">
        <v>21546</v>
      </c>
      <c r="N17" s="58">
        <v>19630</v>
      </c>
      <c r="O17" s="58">
        <v>19074</v>
      </c>
      <c r="P17" s="58">
        <v>16445</v>
      </c>
    </row>
    <row r="18" spans="1:18" ht="13.5" customHeight="1">
      <c r="A18" s="21" t="s">
        <v>61</v>
      </c>
      <c r="B18" s="57">
        <v>50061</v>
      </c>
      <c r="C18" s="58">
        <v>54789</v>
      </c>
      <c r="D18" s="58">
        <v>49811</v>
      </c>
      <c r="E18" s="58">
        <v>49117</v>
      </c>
      <c r="F18" s="58">
        <v>50835</v>
      </c>
      <c r="G18" s="58">
        <v>49001</v>
      </c>
      <c r="H18" s="58">
        <v>48782</v>
      </c>
      <c r="I18" s="58">
        <v>47726</v>
      </c>
      <c r="J18" s="42"/>
      <c r="K18" s="57">
        <v>50061</v>
      </c>
      <c r="L18" s="58">
        <v>49811</v>
      </c>
      <c r="M18" s="58">
        <v>50835</v>
      </c>
      <c r="N18" s="58">
        <v>48782</v>
      </c>
      <c r="O18" s="58">
        <v>49285</v>
      </c>
      <c r="P18" s="58">
        <v>46734</v>
      </c>
    </row>
    <row r="19" spans="1:18" ht="13.5" customHeight="1">
      <c r="A19" s="24"/>
      <c r="B19" s="45"/>
      <c r="C19" s="42"/>
      <c r="D19" s="42"/>
      <c r="E19" s="42"/>
      <c r="F19" s="42"/>
      <c r="G19" s="42"/>
      <c r="H19" s="42"/>
      <c r="I19" s="42"/>
      <c r="J19" s="42"/>
      <c r="K19" s="45"/>
      <c r="L19" s="42"/>
      <c r="M19" s="42"/>
      <c r="N19" s="42"/>
      <c r="O19" s="42"/>
      <c r="P19" s="42"/>
    </row>
    <row r="20" spans="1:18" ht="13.5" customHeight="1">
      <c r="A20" s="28" t="s">
        <v>62</v>
      </c>
      <c r="B20" s="40"/>
      <c r="C20" s="41"/>
      <c r="D20" s="41"/>
      <c r="E20" s="41"/>
      <c r="F20" s="41"/>
      <c r="G20" s="41"/>
      <c r="H20" s="41"/>
      <c r="I20" s="41"/>
      <c r="J20" s="41"/>
      <c r="K20" s="40"/>
      <c r="L20" s="41"/>
      <c r="M20" s="41"/>
      <c r="N20" s="41"/>
      <c r="O20" s="41"/>
      <c r="P20" s="41"/>
    </row>
    <row r="21" spans="1:18" ht="13.5" customHeight="1">
      <c r="A21" s="51" t="s">
        <v>230</v>
      </c>
      <c r="B21" s="40">
        <v>12523</v>
      </c>
      <c r="C21" s="41">
        <v>11236</v>
      </c>
      <c r="D21" s="41">
        <v>12458</v>
      </c>
      <c r="E21" s="41">
        <v>12183</v>
      </c>
      <c r="F21" s="41">
        <v>13804</v>
      </c>
      <c r="G21" s="41">
        <v>12888</v>
      </c>
      <c r="H21" s="41">
        <v>13910</v>
      </c>
      <c r="I21" s="41">
        <v>13084</v>
      </c>
      <c r="J21" s="41"/>
      <c r="K21" s="40">
        <v>12523</v>
      </c>
      <c r="L21" s="41">
        <v>12458</v>
      </c>
      <c r="M21" s="41">
        <v>13804</v>
      </c>
      <c r="N21" s="41">
        <v>13910</v>
      </c>
      <c r="O21" s="41">
        <v>14494</v>
      </c>
      <c r="P21" s="41">
        <v>12910</v>
      </c>
    </row>
    <row r="22" spans="1:18" ht="13.5" customHeight="1">
      <c r="A22" s="6" t="s">
        <v>28</v>
      </c>
      <c r="B22" s="40">
        <v>24</v>
      </c>
      <c r="C22" s="41">
        <v>24</v>
      </c>
      <c r="D22" s="41">
        <v>14</v>
      </c>
      <c r="E22" s="41">
        <v>13</v>
      </c>
      <c r="F22" s="41">
        <v>10</v>
      </c>
      <c r="G22" s="41">
        <v>12</v>
      </c>
      <c r="H22" s="41">
        <v>10</v>
      </c>
      <c r="I22" s="41">
        <v>8</v>
      </c>
      <c r="J22" s="41"/>
      <c r="K22" s="40">
        <v>24</v>
      </c>
      <c r="L22" s="41">
        <v>14</v>
      </c>
      <c r="M22" s="41">
        <v>10</v>
      </c>
      <c r="N22" s="41">
        <v>10</v>
      </c>
      <c r="O22" s="41">
        <v>10</v>
      </c>
      <c r="P22" s="41">
        <v>10</v>
      </c>
    </row>
    <row r="23" spans="1:18" ht="13.5" customHeight="1">
      <c r="A23" s="21" t="s">
        <v>63</v>
      </c>
      <c r="B23" s="57">
        <v>12547</v>
      </c>
      <c r="C23" s="58">
        <v>11260</v>
      </c>
      <c r="D23" s="58">
        <v>12472</v>
      </c>
      <c r="E23" s="58">
        <v>12196</v>
      </c>
      <c r="F23" s="58">
        <v>13814</v>
      </c>
      <c r="G23" s="58">
        <v>12900</v>
      </c>
      <c r="H23" s="58">
        <v>13920</v>
      </c>
      <c r="I23" s="58">
        <v>13092</v>
      </c>
      <c r="J23" s="42"/>
      <c r="K23" s="57">
        <v>12547</v>
      </c>
      <c r="L23" s="58">
        <v>12472</v>
      </c>
      <c r="M23" s="58">
        <v>13814</v>
      </c>
      <c r="N23" s="58">
        <v>13920</v>
      </c>
      <c r="O23" s="58">
        <v>14504</v>
      </c>
      <c r="P23" s="58">
        <v>12920</v>
      </c>
    </row>
    <row r="24" spans="1:18" ht="13.5" customHeight="1">
      <c r="A24" s="6" t="s">
        <v>64</v>
      </c>
      <c r="B24" s="40">
        <v>16308</v>
      </c>
      <c r="C24" s="41">
        <v>23340</v>
      </c>
      <c r="D24" s="41">
        <v>17382</v>
      </c>
      <c r="E24" s="41">
        <v>17324</v>
      </c>
      <c r="F24" s="41">
        <v>17290</v>
      </c>
      <c r="G24" s="41">
        <v>15060</v>
      </c>
      <c r="H24" s="41">
        <v>15055</v>
      </c>
      <c r="I24" s="41">
        <v>14902</v>
      </c>
      <c r="J24" s="41"/>
      <c r="K24" s="40">
        <v>16308</v>
      </c>
      <c r="L24" s="41">
        <v>17382</v>
      </c>
      <c r="M24" s="41">
        <v>17290</v>
      </c>
      <c r="N24" s="41">
        <v>15055</v>
      </c>
      <c r="O24" s="41">
        <v>14926</v>
      </c>
      <c r="P24" s="41">
        <v>14887</v>
      </c>
    </row>
    <row r="25" spans="1:18" ht="13.5" customHeight="1">
      <c r="A25" s="6" t="s">
        <v>65</v>
      </c>
      <c r="B25" s="40">
        <v>1259</v>
      </c>
      <c r="C25" s="41">
        <v>1463</v>
      </c>
      <c r="D25" s="41">
        <v>1161</v>
      </c>
      <c r="E25" s="41">
        <v>1142</v>
      </c>
      <c r="F25" s="41">
        <v>1291</v>
      </c>
      <c r="G25" s="41">
        <v>1518</v>
      </c>
      <c r="H25" s="41">
        <v>1638</v>
      </c>
      <c r="I25" s="41">
        <v>1966</v>
      </c>
      <c r="J25" s="41"/>
      <c r="K25" s="40">
        <v>1259</v>
      </c>
      <c r="L25" s="41">
        <v>1161</v>
      </c>
      <c r="M25" s="41">
        <v>1291</v>
      </c>
      <c r="N25" s="41">
        <v>1638</v>
      </c>
      <c r="O25" s="41">
        <v>1683</v>
      </c>
      <c r="P25" s="41">
        <v>1415</v>
      </c>
    </row>
    <row r="26" spans="1:18" ht="13.5" customHeight="1">
      <c r="A26" s="6" t="s">
        <v>66</v>
      </c>
      <c r="B26" s="40">
        <v>1344</v>
      </c>
      <c r="C26" s="41">
        <v>1326</v>
      </c>
      <c r="D26" s="41">
        <v>1130</v>
      </c>
      <c r="E26" s="41">
        <v>1322</v>
      </c>
      <c r="F26" s="41">
        <v>1267</v>
      </c>
      <c r="G26" s="41">
        <v>1508</v>
      </c>
      <c r="H26" s="41">
        <v>1383</v>
      </c>
      <c r="I26" s="41">
        <v>1450</v>
      </c>
      <c r="J26" s="41"/>
      <c r="K26" s="40">
        <v>1344</v>
      </c>
      <c r="L26" s="41">
        <v>1130</v>
      </c>
      <c r="M26" s="41">
        <v>1267</v>
      </c>
      <c r="N26" s="41">
        <v>1383</v>
      </c>
      <c r="O26" s="41">
        <v>1475</v>
      </c>
      <c r="P26" s="41">
        <v>1415</v>
      </c>
    </row>
    <row r="27" spans="1:18" ht="13.5" customHeight="1">
      <c r="A27" s="6" t="s">
        <v>67</v>
      </c>
      <c r="B27" s="40">
        <v>258</v>
      </c>
      <c r="C27" s="41">
        <v>215</v>
      </c>
      <c r="D27" s="41">
        <v>199</v>
      </c>
      <c r="E27" s="41">
        <v>213</v>
      </c>
      <c r="F27" s="41">
        <v>218</v>
      </c>
      <c r="G27" s="41">
        <v>195</v>
      </c>
      <c r="H27" s="41">
        <v>256</v>
      </c>
      <c r="I27" s="41">
        <v>269</v>
      </c>
      <c r="J27" s="41"/>
      <c r="K27" s="40">
        <v>258</v>
      </c>
      <c r="L27" s="41">
        <v>199</v>
      </c>
      <c r="M27" s="41">
        <v>218</v>
      </c>
      <c r="N27" s="41">
        <v>256</v>
      </c>
      <c r="O27" s="41">
        <v>277</v>
      </c>
      <c r="P27" s="41">
        <v>348</v>
      </c>
    </row>
    <row r="28" spans="1:18" ht="13.5" customHeight="1">
      <c r="A28" s="21" t="s">
        <v>68</v>
      </c>
      <c r="B28" s="57">
        <v>19169</v>
      </c>
      <c r="C28" s="58">
        <v>26344</v>
      </c>
      <c r="D28" s="58">
        <v>19872</v>
      </c>
      <c r="E28" s="58">
        <v>20001</v>
      </c>
      <c r="F28" s="58">
        <v>20066</v>
      </c>
      <c r="G28" s="58">
        <v>18281</v>
      </c>
      <c r="H28" s="58">
        <v>18332</v>
      </c>
      <c r="I28" s="58">
        <v>18587</v>
      </c>
      <c r="J28" s="42"/>
      <c r="K28" s="57">
        <v>19169</v>
      </c>
      <c r="L28" s="58">
        <v>19872</v>
      </c>
      <c r="M28" s="58">
        <v>20066</v>
      </c>
      <c r="N28" s="58">
        <v>18332</v>
      </c>
      <c r="O28" s="58">
        <v>18361</v>
      </c>
      <c r="P28" s="58">
        <v>18065</v>
      </c>
    </row>
    <row r="29" spans="1:18" ht="13.5" customHeight="1">
      <c r="A29" s="6" t="s">
        <v>64</v>
      </c>
      <c r="B29" s="40">
        <v>1197</v>
      </c>
      <c r="C29" s="41">
        <v>1054</v>
      </c>
      <c r="D29" s="41">
        <v>278</v>
      </c>
      <c r="E29" s="41">
        <v>1382</v>
      </c>
      <c r="F29" s="41">
        <v>381</v>
      </c>
      <c r="G29" s="41">
        <v>2508</v>
      </c>
      <c r="H29" s="41">
        <v>283</v>
      </c>
      <c r="I29" s="41">
        <v>931</v>
      </c>
      <c r="J29" s="41"/>
      <c r="K29" s="40">
        <v>1197</v>
      </c>
      <c r="L29" s="41">
        <v>278</v>
      </c>
      <c r="M29" s="41">
        <v>381</v>
      </c>
      <c r="N29" s="41">
        <v>283</v>
      </c>
      <c r="O29" s="41">
        <v>752</v>
      </c>
      <c r="P29" s="41">
        <v>1338</v>
      </c>
    </row>
    <row r="30" spans="1:18" ht="13.5" customHeight="1">
      <c r="A30" s="6" t="s">
        <v>228</v>
      </c>
      <c r="B30" s="40">
        <v>7034</v>
      </c>
      <c r="C30" s="41">
        <v>5959.2616092406579</v>
      </c>
      <c r="D30" s="41">
        <v>6694.9182851292626</v>
      </c>
      <c r="E30" s="41">
        <v>6151.8031237896721</v>
      </c>
      <c r="F30" s="41">
        <v>7058.9982033217393</v>
      </c>
      <c r="G30" s="41">
        <v>5865.0329976266621</v>
      </c>
      <c r="H30" s="41">
        <v>6708.880380124665</v>
      </c>
      <c r="I30" s="41">
        <v>5575.0741560838451</v>
      </c>
      <c r="J30" s="41"/>
      <c r="K30" s="40">
        <v>7034</v>
      </c>
      <c r="L30" s="41">
        <v>6694.9182851292626</v>
      </c>
      <c r="M30" s="41">
        <v>7058.9982033217393</v>
      </c>
      <c r="N30" s="41">
        <v>6708.880380124665</v>
      </c>
      <c r="O30" s="41">
        <v>5638.9723922268477</v>
      </c>
      <c r="P30" s="41">
        <v>5109.4166181335249</v>
      </c>
      <c r="R30" s="55"/>
    </row>
    <row r="31" spans="1:18" ht="13.5" customHeight="1">
      <c r="A31" s="6" t="s">
        <v>69</v>
      </c>
      <c r="B31" s="40">
        <v>276</v>
      </c>
      <c r="C31" s="41">
        <v>189</v>
      </c>
      <c r="D31" s="41">
        <v>339</v>
      </c>
      <c r="E31" s="41">
        <v>156</v>
      </c>
      <c r="F31" s="41">
        <v>279</v>
      </c>
      <c r="G31" s="41">
        <v>255</v>
      </c>
      <c r="H31" s="41">
        <v>339</v>
      </c>
      <c r="I31" s="41">
        <v>264</v>
      </c>
      <c r="J31" s="41"/>
      <c r="K31" s="40">
        <v>276</v>
      </c>
      <c r="L31" s="41">
        <v>339</v>
      </c>
      <c r="M31" s="41">
        <v>279</v>
      </c>
      <c r="N31" s="41">
        <v>339</v>
      </c>
      <c r="O31" s="41">
        <v>386</v>
      </c>
      <c r="P31" s="41">
        <v>170</v>
      </c>
    </row>
    <row r="32" spans="1:18" ht="13.5" customHeight="1">
      <c r="A32" s="6" t="s">
        <v>70</v>
      </c>
      <c r="B32" s="40">
        <v>8625</v>
      </c>
      <c r="C32" s="41">
        <v>7960.7383907593421</v>
      </c>
      <c r="D32" s="41">
        <v>8218.0817148707374</v>
      </c>
      <c r="E32" s="41">
        <v>8550.1968762103279</v>
      </c>
      <c r="F32" s="41">
        <v>8575.0017966782616</v>
      </c>
      <c r="G32" s="41">
        <v>8349.9670023733379</v>
      </c>
      <c r="H32" s="41">
        <v>8586.119619875335</v>
      </c>
      <c r="I32" s="41">
        <v>8550.9258439161549</v>
      </c>
      <c r="J32" s="41"/>
      <c r="K32" s="40">
        <v>8625</v>
      </c>
      <c r="L32" s="41">
        <v>8218.0817148707374</v>
      </c>
      <c r="M32" s="41">
        <v>8575.0017966782616</v>
      </c>
      <c r="N32" s="41">
        <v>8586.119619875335</v>
      </c>
      <c r="O32" s="41">
        <v>9007.0276077731523</v>
      </c>
      <c r="P32" s="41">
        <v>8706.583381866476</v>
      </c>
    </row>
    <row r="33" spans="1:24" ht="13.5" customHeight="1">
      <c r="A33" s="6" t="s">
        <v>67</v>
      </c>
      <c r="B33" s="40">
        <v>308</v>
      </c>
      <c r="C33" s="41">
        <v>152</v>
      </c>
      <c r="D33" s="41">
        <v>158</v>
      </c>
      <c r="E33" s="41">
        <v>217</v>
      </c>
      <c r="F33" s="41">
        <v>233</v>
      </c>
      <c r="G33" s="41">
        <v>282</v>
      </c>
      <c r="H33" s="41">
        <v>187</v>
      </c>
      <c r="I33" s="41">
        <v>173</v>
      </c>
      <c r="J33" s="41"/>
      <c r="K33" s="40">
        <v>308</v>
      </c>
      <c r="L33" s="41">
        <v>158</v>
      </c>
      <c r="M33" s="41">
        <v>233</v>
      </c>
      <c r="N33" s="41">
        <v>187</v>
      </c>
      <c r="O33" s="41">
        <v>192</v>
      </c>
      <c r="P33" s="41">
        <v>249</v>
      </c>
    </row>
    <row r="34" spans="1:24" ht="13.5" customHeight="1">
      <c r="A34" s="6" t="s">
        <v>229</v>
      </c>
      <c r="B34" s="40">
        <v>905</v>
      </c>
      <c r="C34" s="41">
        <v>1870</v>
      </c>
      <c r="D34" s="41">
        <v>1779</v>
      </c>
      <c r="E34" s="41">
        <v>463</v>
      </c>
      <c r="F34" s="41">
        <v>428</v>
      </c>
      <c r="G34" s="41">
        <v>560</v>
      </c>
      <c r="H34" s="41">
        <v>426</v>
      </c>
      <c r="I34" s="41">
        <v>553</v>
      </c>
      <c r="J34" s="41"/>
      <c r="K34" s="40">
        <v>905</v>
      </c>
      <c r="L34" s="41">
        <v>1779</v>
      </c>
      <c r="M34" s="41">
        <v>428</v>
      </c>
      <c r="N34" s="41">
        <v>426</v>
      </c>
      <c r="O34" s="41">
        <v>444</v>
      </c>
      <c r="P34" s="41">
        <v>176</v>
      </c>
    </row>
    <row r="35" spans="1:24" ht="13.5" customHeight="1">
      <c r="A35" s="21" t="s">
        <v>71</v>
      </c>
      <c r="B35" s="57">
        <v>18345</v>
      </c>
      <c r="C35" s="58">
        <v>17185</v>
      </c>
      <c r="D35" s="58">
        <v>17467</v>
      </c>
      <c r="E35" s="58">
        <v>16920</v>
      </c>
      <c r="F35" s="58">
        <v>16955</v>
      </c>
      <c r="G35" s="58">
        <v>17820</v>
      </c>
      <c r="H35" s="58">
        <v>16530</v>
      </c>
      <c r="I35" s="58">
        <v>16047</v>
      </c>
      <c r="J35" s="42"/>
      <c r="K35" s="57">
        <v>18345</v>
      </c>
      <c r="L35" s="58">
        <v>17467</v>
      </c>
      <c r="M35" s="58">
        <v>16955</v>
      </c>
      <c r="N35" s="58">
        <v>16530</v>
      </c>
      <c r="O35" s="58">
        <v>16420</v>
      </c>
      <c r="P35" s="58">
        <v>15749</v>
      </c>
    </row>
    <row r="36" spans="1:24" ht="13.5" customHeight="1">
      <c r="A36" s="21" t="s">
        <v>72</v>
      </c>
      <c r="B36" s="57">
        <v>37514</v>
      </c>
      <c r="C36" s="58">
        <v>43529</v>
      </c>
      <c r="D36" s="58">
        <v>37339</v>
      </c>
      <c r="E36" s="58">
        <v>36921</v>
      </c>
      <c r="F36" s="58">
        <v>37021</v>
      </c>
      <c r="G36" s="58">
        <v>36101</v>
      </c>
      <c r="H36" s="58">
        <v>34862</v>
      </c>
      <c r="I36" s="58">
        <v>34634</v>
      </c>
      <c r="J36" s="42"/>
      <c r="K36" s="57">
        <v>37514</v>
      </c>
      <c r="L36" s="58">
        <v>37339</v>
      </c>
      <c r="M36" s="58">
        <v>37021</v>
      </c>
      <c r="N36" s="58">
        <v>34862</v>
      </c>
      <c r="O36" s="58">
        <v>34781</v>
      </c>
      <c r="P36" s="58">
        <v>33814</v>
      </c>
    </row>
    <row r="37" spans="1:24" ht="13.5" customHeight="1">
      <c r="A37" s="8" t="s">
        <v>73</v>
      </c>
      <c r="B37" s="57">
        <v>50061</v>
      </c>
      <c r="C37" s="58">
        <v>54789</v>
      </c>
      <c r="D37" s="58">
        <v>49811</v>
      </c>
      <c r="E37" s="58">
        <v>49117</v>
      </c>
      <c r="F37" s="58">
        <v>50835</v>
      </c>
      <c r="G37" s="58">
        <v>49001</v>
      </c>
      <c r="H37" s="58">
        <v>48782</v>
      </c>
      <c r="I37" s="58">
        <v>47726</v>
      </c>
      <c r="J37" s="42"/>
      <c r="K37" s="57">
        <v>50061</v>
      </c>
      <c r="L37" s="58">
        <v>49811</v>
      </c>
      <c r="M37" s="58">
        <v>50835</v>
      </c>
      <c r="N37" s="58">
        <v>48782</v>
      </c>
      <c r="O37" s="58">
        <v>49285</v>
      </c>
      <c r="P37" s="58">
        <v>46734</v>
      </c>
    </row>
    <row r="38" spans="1:24" s="72" customFormat="1" ht="19.5" customHeight="1">
      <c r="A38" s="51" t="s">
        <v>183</v>
      </c>
      <c r="B38" s="70"/>
      <c r="C38" s="70"/>
      <c r="D38" s="70"/>
      <c r="E38" s="71"/>
      <c r="F38" s="71"/>
      <c r="G38" s="71"/>
      <c r="H38" s="71"/>
      <c r="I38" s="71"/>
      <c r="J38" s="71"/>
      <c r="K38" s="71"/>
      <c r="L38" s="71"/>
      <c r="M38" s="71"/>
      <c r="N38" s="71"/>
      <c r="O38" s="71"/>
      <c r="P38" s="71"/>
      <c r="Q38" s="71"/>
      <c r="R38" s="71"/>
      <c r="S38" s="71"/>
      <c r="T38" s="71"/>
      <c r="U38" s="71"/>
      <c r="V38" s="71"/>
      <c r="W38" s="71"/>
      <c r="X38" s="71"/>
    </row>
    <row r="39" spans="1:24" s="69" customFormat="1" ht="13.5" customHeight="1">
      <c r="B39" s="67"/>
      <c r="C39" s="67"/>
      <c r="D39" s="67"/>
      <c r="E39" s="68"/>
      <c r="F39" s="68"/>
      <c r="G39" s="68"/>
      <c r="H39" s="68"/>
      <c r="I39" s="68"/>
      <c r="J39" s="68"/>
      <c r="K39" s="68"/>
      <c r="L39" s="68"/>
      <c r="M39" s="68"/>
      <c r="N39" s="68"/>
      <c r="O39" s="68"/>
      <c r="P39" s="68"/>
      <c r="Q39" s="68"/>
      <c r="R39" s="68"/>
      <c r="S39" s="68"/>
      <c r="T39" s="68"/>
      <c r="U39" s="68"/>
      <c r="V39" s="68"/>
      <c r="W39" s="68"/>
      <c r="X39" s="68"/>
    </row>
    <row r="40" spans="1:24" ht="13.5" customHeight="1">
      <c r="A40" s="29"/>
      <c r="B40" s="29"/>
      <c r="C40" s="29"/>
      <c r="D40" s="29"/>
      <c r="E40" s="29"/>
      <c r="F40" s="29"/>
      <c r="G40" s="29"/>
      <c r="H40" s="29"/>
      <c r="I40" s="29"/>
      <c r="J40" s="29"/>
      <c r="K40" s="29"/>
      <c r="L40" s="29"/>
      <c r="M40" s="29"/>
      <c r="N40" s="29"/>
      <c r="O40" s="29"/>
      <c r="P40" s="29"/>
      <c r="T40" s="29"/>
      <c r="U40" s="29"/>
      <c r="V40" s="29"/>
      <c r="W40" s="29"/>
      <c r="X40" s="29"/>
    </row>
    <row r="41" spans="1:24" ht="13.5" customHeight="1">
      <c r="A41" s="29"/>
      <c r="B41" s="29"/>
      <c r="C41" s="29"/>
      <c r="D41" s="29"/>
      <c r="E41" s="29"/>
      <c r="F41" s="29"/>
      <c r="G41" s="29"/>
      <c r="H41" s="29"/>
      <c r="I41" s="29"/>
      <c r="J41" s="29"/>
      <c r="K41" s="29"/>
      <c r="L41" s="29"/>
      <c r="M41" s="29"/>
      <c r="N41" s="29"/>
      <c r="O41" s="29"/>
      <c r="P41" s="29"/>
      <c r="T41" s="29"/>
      <c r="U41" s="29"/>
      <c r="V41" s="29"/>
      <c r="W41" s="29"/>
      <c r="X41" s="29"/>
    </row>
    <row r="42" spans="1:24" ht="13.5" customHeight="1">
      <c r="A42" s="29"/>
      <c r="B42" s="29"/>
      <c r="C42" s="29"/>
      <c r="D42" s="29"/>
      <c r="E42" s="29"/>
      <c r="F42" s="29"/>
      <c r="G42" s="29"/>
      <c r="H42" s="29"/>
      <c r="I42" s="29"/>
      <c r="J42" s="29"/>
      <c r="K42" s="29"/>
      <c r="L42" s="29"/>
      <c r="M42" s="29"/>
      <c r="N42" s="29"/>
      <c r="O42" s="29"/>
      <c r="P42" s="29"/>
      <c r="T42" s="29"/>
      <c r="U42" s="29"/>
      <c r="V42" s="29"/>
      <c r="W42" s="29"/>
      <c r="X42" s="29"/>
    </row>
    <row r="43" spans="1:24" ht="13.5" customHeight="1">
      <c r="A43" s="29"/>
      <c r="B43" s="29"/>
      <c r="C43" s="29"/>
      <c r="D43" s="29"/>
      <c r="E43" s="29"/>
      <c r="F43" s="29"/>
      <c r="G43" s="29"/>
      <c r="H43" s="29"/>
      <c r="I43" s="29"/>
      <c r="J43" s="29"/>
      <c r="K43" s="29"/>
      <c r="L43" s="29"/>
      <c r="M43" s="29"/>
      <c r="N43" s="29"/>
      <c r="O43" s="29"/>
      <c r="P43" s="29"/>
      <c r="T43" s="29"/>
      <c r="U43" s="29"/>
      <c r="V43" s="29"/>
      <c r="W43" s="29"/>
      <c r="X43" s="29"/>
    </row>
    <row r="44" spans="1:24" ht="13.5" customHeight="1">
      <c r="A44" s="29"/>
      <c r="B44" s="29"/>
      <c r="C44" s="29"/>
      <c r="D44" s="29"/>
      <c r="E44" s="29"/>
      <c r="F44" s="29"/>
      <c r="G44" s="29"/>
      <c r="H44" s="29"/>
      <c r="I44" s="29"/>
      <c r="J44" s="29"/>
      <c r="K44" s="29"/>
      <c r="L44" s="29"/>
      <c r="M44" s="29"/>
      <c r="N44" s="29"/>
      <c r="O44" s="29"/>
      <c r="P44" s="29"/>
      <c r="T44" s="29"/>
      <c r="U44" s="29"/>
      <c r="V44" s="29"/>
      <c r="W44" s="29"/>
      <c r="X44" s="29"/>
    </row>
    <row r="45" spans="1:24" ht="13.5" customHeight="1">
      <c r="A45" s="29"/>
      <c r="B45" s="29"/>
      <c r="C45" s="29"/>
      <c r="D45" s="29"/>
      <c r="E45" s="29"/>
      <c r="F45" s="29"/>
      <c r="G45" s="29"/>
      <c r="H45" s="29"/>
      <c r="I45" s="29"/>
      <c r="J45" s="29"/>
      <c r="K45" s="29"/>
      <c r="L45" s="29"/>
      <c r="M45" s="29"/>
      <c r="N45" s="29"/>
      <c r="O45" s="29"/>
      <c r="P45" s="29"/>
      <c r="T45" s="29"/>
      <c r="U45" s="29"/>
      <c r="V45" s="29"/>
      <c r="W45" s="29"/>
      <c r="X45" s="29"/>
    </row>
    <row r="46" spans="1:24" ht="13.5" customHeight="1">
      <c r="A46" s="29"/>
      <c r="B46" s="29"/>
      <c r="C46" s="29"/>
      <c r="D46" s="29"/>
      <c r="E46" s="29"/>
      <c r="F46" s="29"/>
      <c r="G46" s="29"/>
      <c r="H46" s="29"/>
      <c r="I46" s="29"/>
      <c r="J46" s="29"/>
      <c r="K46" s="29"/>
      <c r="L46" s="29"/>
      <c r="M46" s="29"/>
      <c r="N46" s="29"/>
      <c r="O46" s="29"/>
      <c r="P46" s="29"/>
      <c r="T46" s="29"/>
      <c r="U46" s="29"/>
      <c r="V46" s="29"/>
      <c r="W46" s="29"/>
      <c r="X46" s="29"/>
    </row>
    <row r="47" spans="1:24" ht="13.5" customHeight="1">
      <c r="A47" s="29"/>
      <c r="B47" s="29"/>
      <c r="C47" s="29"/>
      <c r="D47" s="29"/>
      <c r="E47" s="29"/>
      <c r="F47" s="29"/>
      <c r="G47" s="29"/>
      <c r="H47" s="29"/>
      <c r="I47" s="29"/>
      <c r="J47" s="29"/>
      <c r="K47" s="29"/>
      <c r="L47" s="29"/>
      <c r="M47" s="29"/>
      <c r="N47" s="29"/>
      <c r="O47" s="29"/>
      <c r="P47" s="29"/>
      <c r="T47" s="29"/>
      <c r="U47" s="29"/>
      <c r="V47" s="29"/>
      <c r="W47" s="29"/>
      <c r="X47" s="29"/>
    </row>
    <row r="48" spans="1:24" ht="13.5" customHeight="1">
      <c r="A48" s="29"/>
      <c r="B48" s="29"/>
      <c r="C48" s="29"/>
      <c r="D48" s="29"/>
      <c r="E48" s="29"/>
      <c r="F48" s="29"/>
      <c r="G48" s="29"/>
      <c r="H48" s="29"/>
      <c r="I48" s="29"/>
      <c r="J48" s="29"/>
      <c r="K48" s="29"/>
      <c r="L48" s="29"/>
      <c r="M48" s="29"/>
      <c r="N48" s="29"/>
      <c r="O48" s="29"/>
      <c r="P48" s="29"/>
      <c r="T48" s="29"/>
      <c r="U48" s="29"/>
      <c r="V48" s="29"/>
      <c r="W48" s="29"/>
      <c r="X48" s="29"/>
    </row>
    <row r="49" spans="1:24" ht="13.5" customHeight="1">
      <c r="A49" s="29"/>
      <c r="B49" s="29"/>
      <c r="C49" s="29"/>
      <c r="D49" s="29"/>
      <c r="E49" s="29"/>
      <c r="F49" s="29"/>
      <c r="G49" s="29"/>
      <c r="H49" s="29"/>
      <c r="I49" s="29"/>
      <c r="J49" s="29"/>
      <c r="K49" s="29"/>
      <c r="L49" s="29"/>
      <c r="M49" s="29"/>
      <c r="N49" s="29"/>
      <c r="O49" s="29"/>
      <c r="P49" s="29"/>
      <c r="T49" s="29"/>
      <c r="U49" s="29"/>
      <c r="V49" s="29"/>
      <c r="W49" s="29"/>
      <c r="X49" s="29"/>
    </row>
    <row r="50" spans="1:24" ht="13.5" customHeight="1">
      <c r="A50" s="29"/>
      <c r="B50" s="29"/>
      <c r="C50" s="29"/>
      <c r="D50" s="29"/>
      <c r="E50" s="29"/>
      <c r="F50" s="29"/>
      <c r="G50" s="29"/>
      <c r="H50" s="29"/>
      <c r="I50" s="29"/>
      <c r="J50" s="29"/>
      <c r="K50" s="29"/>
      <c r="L50" s="29"/>
      <c r="M50" s="29"/>
      <c r="N50" s="29"/>
      <c r="O50" s="29"/>
      <c r="P50" s="29"/>
      <c r="T50" s="29"/>
      <c r="U50" s="29"/>
      <c r="V50" s="29"/>
      <c r="W50" s="29"/>
      <c r="X50" s="29"/>
    </row>
    <row r="51" spans="1:24" ht="13.5" customHeight="1">
      <c r="A51" s="29"/>
      <c r="B51" s="29"/>
      <c r="C51" s="29"/>
      <c r="D51" s="29"/>
      <c r="E51" s="29"/>
      <c r="F51" s="29"/>
      <c r="G51" s="29"/>
      <c r="H51" s="29"/>
      <c r="I51" s="29"/>
      <c r="J51" s="29"/>
      <c r="K51" s="29"/>
      <c r="L51" s="29"/>
      <c r="M51" s="29"/>
      <c r="N51" s="29"/>
      <c r="O51" s="29"/>
      <c r="P51" s="29"/>
      <c r="T51" s="29"/>
      <c r="U51" s="29"/>
      <c r="V51" s="29"/>
      <c r="W51" s="29"/>
      <c r="X51" s="29"/>
    </row>
    <row r="52" spans="1:24" ht="13.5" customHeight="1">
      <c r="A52" s="29"/>
      <c r="B52" s="29"/>
      <c r="C52" s="29"/>
      <c r="D52" s="29"/>
      <c r="E52" s="29"/>
      <c r="F52" s="29"/>
      <c r="G52" s="29"/>
      <c r="H52" s="29"/>
      <c r="I52" s="29"/>
      <c r="J52" s="29"/>
      <c r="K52" s="29"/>
      <c r="L52" s="29"/>
      <c r="M52" s="29"/>
      <c r="N52" s="29"/>
      <c r="O52" s="29"/>
      <c r="P52" s="29"/>
      <c r="T52" s="29"/>
      <c r="U52" s="29"/>
      <c r="V52" s="29"/>
      <c r="W52" s="29"/>
      <c r="X52" s="29"/>
    </row>
    <row r="53" spans="1:24" ht="13.5" customHeight="1">
      <c r="A53" s="29"/>
      <c r="B53" s="29"/>
      <c r="C53" s="29"/>
      <c r="D53" s="29"/>
      <c r="E53" s="29"/>
      <c r="F53" s="29"/>
      <c r="G53" s="29"/>
      <c r="H53" s="29"/>
      <c r="I53" s="29"/>
      <c r="J53" s="29"/>
      <c r="K53" s="29"/>
      <c r="L53" s="29"/>
      <c r="M53" s="29"/>
      <c r="N53" s="29"/>
      <c r="O53" s="29"/>
      <c r="P53" s="29"/>
      <c r="T53" s="29"/>
      <c r="U53" s="29"/>
      <c r="V53" s="29"/>
      <c r="W53" s="29"/>
      <c r="X53" s="29"/>
    </row>
    <row r="54" spans="1:24" ht="13.5" customHeight="1">
      <c r="A54" s="29"/>
      <c r="B54" s="29"/>
      <c r="C54" s="29"/>
      <c r="D54" s="29"/>
      <c r="E54" s="29"/>
      <c r="F54" s="29"/>
      <c r="G54" s="29"/>
      <c r="H54" s="29"/>
      <c r="I54" s="29"/>
      <c r="J54" s="29"/>
      <c r="K54" s="29"/>
      <c r="L54" s="29"/>
      <c r="M54" s="29"/>
      <c r="N54" s="29"/>
      <c r="O54" s="29"/>
      <c r="P54" s="29"/>
      <c r="T54" s="29"/>
      <c r="U54" s="29"/>
      <c r="V54" s="29"/>
      <c r="W54" s="29"/>
      <c r="X54" s="29"/>
    </row>
    <row r="55" spans="1:24" ht="13.5" customHeight="1">
      <c r="A55" s="29"/>
      <c r="B55" s="29"/>
      <c r="C55" s="29"/>
      <c r="D55" s="29"/>
      <c r="E55" s="29"/>
      <c r="F55" s="29"/>
      <c r="G55" s="29"/>
      <c r="H55" s="29"/>
      <c r="I55" s="29"/>
      <c r="J55" s="29"/>
      <c r="K55" s="29"/>
      <c r="L55" s="29"/>
      <c r="M55" s="29"/>
      <c r="N55" s="29"/>
      <c r="O55" s="29"/>
      <c r="P55" s="29"/>
      <c r="T55" s="29"/>
      <c r="U55" s="29"/>
      <c r="V55" s="29"/>
      <c r="W55" s="29"/>
      <c r="X55" s="29"/>
    </row>
    <row r="56" spans="1:24" ht="13.5" customHeight="1">
      <c r="A56" s="29"/>
      <c r="B56" s="29"/>
      <c r="C56" s="29"/>
      <c r="D56" s="29"/>
      <c r="E56" s="29"/>
      <c r="F56" s="29"/>
      <c r="G56" s="29"/>
      <c r="H56" s="29"/>
      <c r="I56" s="29"/>
      <c r="J56" s="29"/>
      <c r="K56" s="29"/>
      <c r="L56" s="29"/>
      <c r="M56" s="29"/>
      <c r="N56" s="29"/>
      <c r="O56" s="29"/>
      <c r="P56" s="29"/>
      <c r="T56" s="29"/>
      <c r="U56" s="29"/>
      <c r="V56" s="29"/>
      <c r="W56" s="29"/>
      <c r="X56" s="29"/>
    </row>
    <row r="57" spans="1:24" ht="13.5" customHeight="1">
      <c r="A57" s="29"/>
      <c r="B57" s="29"/>
      <c r="C57" s="29"/>
      <c r="D57" s="29"/>
      <c r="E57" s="29"/>
      <c r="F57" s="29"/>
      <c r="G57" s="29"/>
      <c r="H57" s="29"/>
      <c r="I57" s="29"/>
      <c r="J57" s="29"/>
      <c r="K57" s="29"/>
      <c r="L57" s="29"/>
      <c r="M57" s="29"/>
      <c r="N57" s="29"/>
      <c r="O57" s="29"/>
      <c r="P57" s="29"/>
      <c r="T57" s="29"/>
      <c r="U57" s="29"/>
      <c r="V57" s="29"/>
      <c r="W57" s="29"/>
      <c r="X57" s="29"/>
    </row>
    <row r="58" spans="1:24" ht="13.5" customHeight="1">
      <c r="A58" s="29"/>
      <c r="B58" s="29"/>
      <c r="C58" s="29"/>
      <c r="D58" s="29"/>
      <c r="E58" s="29"/>
      <c r="F58" s="29"/>
      <c r="G58" s="29"/>
      <c r="H58" s="29"/>
      <c r="I58" s="29"/>
      <c r="J58" s="29"/>
      <c r="K58" s="29"/>
      <c r="L58" s="29"/>
      <c r="M58" s="29"/>
      <c r="N58" s="29"/>
      <c r="O58" s="29"/>
      <c r="P58" s="29"/>
      <c r="T58" s="29"/>
      <c r="U58" s="29"/>
      <c r="V58" s="29"/>
      <c r="W58" s="29"/>
      <c r="X58" s="29"/>
    </row>
    <row r="59" spans="1:24" ht="13.5" customHeight="1">
      <c r="A59" s="29"/>
      <c r="B59" s="29"/>
      <c r="C59" s="29"/>
      <c r="D59" s="29"/>
      <c r="E59" s="29"/>
      <c r="F59" s="29"/>
      <c r="G59" s="29"/>
      <c r="H59" s="29"/>
      <c r="I59" s="29"/>
      <c r="J59" s="29"/>
      <c r="K59" s="29"/>
      <c r="L59" s="29"/>
      <c r="M59" s="29"/>
      <c r="N59" s="29"/>
      <c r="O59" s="29"/>
      <c r="P59" s="29"/>
      <c r="T59" s="29"/>
      <c r="U59" s="29"/>
      <c r="V59" s="29"/>
      <c r="W59" s="29"/>
      <c r="X59" s="29"/>
    </row>
    <row r="60" spans="1:24" ht="13.5" customHeight="1">
      <c r="A60" s="29"/>
      <c r="B60" s="29"/>
      <c r="C60" s="29"/>
      <c r="D60" s="29"/>
      <c r="E60" s="29"/>
      <c r="F60" s="29"/>
      <c r="G60" s="29"/>
      <c r="H60" s="29"/>
      <c r="I60" s="29"/>
      <c r="J60" s="29"/>
      <c r="K60" s="29"/>
      <c r="L60" s="29"/>
      <c r="M60" s="29"/>
      <c r="N60" s="29"/>
      <c r="O60" s="29"/>
      <c r="P60" s="29"/>
      <c r="T60" s="29"/>
      <c r="U60" s="29"/>
      <c r="V60" s="29"/>
      <c r="W60" s="29"/>
      <c r="X60" s="29"/>
    </row>
    <row r="61" spans="1:24" ht="13.5" customHeight="1">
      <c r="A61" s="29"/>
      <c r="B61" s="29"/>
      <c r="C61" s="29"/>
      <c r="D61" s="29"/>
      <c r="E61" s="29"/>
      <c r="F61" s="29"/>
      <c r="G61" s="29"/>
      <c r="H61" s="29"/>
      <c r="I61" s="29"/>
      <c r="J61" s="29"/>
      <c r="K61" s="29"/>
      <c r="L61" s="29"/>
      <c r="M61" s="29"/>
      <c r="N61" s="29"/>
      <c r="O61" s="29"/>
      <c r="P61" s="29"/>
      <c r="T61" s="29"/>
      <c r="U61" s="29"/>
      <c r="V61" s="29"/>
      <c r="W61" s="29"/>
      <c r="X61" s="29"/>
    </row>
    <row r="62" spans="1:24" ht="13.5" customHeight="1">
      <c r="A62" s="29"/>
      <c r="B62" s="29"/>
      <c r="C62" s="29"/>
      <c r="D62" s="29"/>
      <c r="E62" s="29"/>
      <c r="F62" s="29"/>
      <c r="G62" s="29"/>
      <c r="H62" s="29"/>
      <c r="I62" s="29"/>
      <c r="J62" s="29"/>
      <c r="K62" s="29"/>
      <c r="L62" s="29"/>
      <c r="M62" s="29"/>
      <c r="N62" s="29"/>
      <c r="O62" s="29"/>
      <c r="P62" s="29"/>
      <c r="T62" s="29"/>
      <c r="U62" s="29"/>
      <c r="V62" s="29"/>
      <c r="W62" s="29"/>
      <c r="X62" s="29"/>
    </row>
    <row r="63" spans="1:24" ht="13.5" customHeight="1">
      <c r="A63" s="29"/>
      <c r="B63" s="29"/>
      <c r="C63" s="29"/>
      <c r="D63" s="29"/>
      <c r="E63" s="29"/>
      <c r="F63" s="29"/>
      <c r="G63" s="29"/>
      <c r="H63" s="29"/>
      <c r="I63" s="29"/>
      <c r="J63" s="29"/>
      <c r="K63" s="29"/>
      <c r="L63" s="29"/>
      <c r="M63" s="29"/>
      <c r="N63" s="29"/>
      <c r="O63" s="29"/>
      <c r="P63" s="29"/>
      <c r="T63" s="29"/>
      <c r="U63" s="29"/>
      <c r="V63" s="29"/>
      <c r="W63" s="29"/>
      <c r="X63" s="29"/>
    </row>
    <row r="64" spans="1:24" ht="13.5" customHeight="1">
      <c r="A64" s="29"/>
      <c r="B64" s="29"/>
      <c r="C64" s="29"/>
      <c r="D64" s="29"/>
      <c r="E64" s="29"/>
      <c r="F64" s="29"/>
      <c r="G64" s="29"/>
      <c r="H64" s="29"/>
      <c r="I64" s="29"/>
      <c r="J64" s="29"/>
      <c r="K64" s="29"/>
      <c r="L64" s="29"/>
      <c r="M64" s="29"/>
      <c r="N64" s="29"/>
      <c r="O64" s="29"/>
      <c r="P64" s="29"/>
      <c r="T64" s="29"/>
      <c r="U64" s="29"/>
      <c r="V64" s="29"/>
      <c r="W64" s="29"/>
      <c r="X64" s="29"/>
    </row>
    <row r="65" spans="1:24" ht="13.5" customHeight="1">
      <c r="A65" s="29"/>
      <c r="B65" s="29"/>
      <c r="C65" s="29"/>
      <c r="D65" s="29"/>
      <c r="E65" s="29"/>
      <c r="F65" s="29"/>
      <c r="G65" s="29"/>
      <c r="H65" s="29"/>
      <c r="I65" s="29"/>
      <c r="J65" s="29"/>
      <c r="K65" s="29"/>
      <c r="L65" s="29"/>
      <c r="M65" s="29"/>
      <c r="N65" s="29"/>
      <c r="O65" s="29"/>
      <c r="P65" s="29"/>
      <c r="T65" s="29"/>
      <c r="U65" s="29"/>
      <c r="V65" s="29"/>
      <c r="W65" s="29"/>
      <c r="X65" s="29"/>
    </row>
    <row r="66" spans="1:24" ht="13.5" customHeight="1">
      <c r="A66" s="29"/>
      <c r="B66" s="29"/>
      <c r="C66" s="29"/>
      <c r="D66" s="29"/>
      <c r="E66" s="29"/>
      <c r="F66" s="29"/>
      <c r="G66" s="29"/>
      <c r="H66" s="29"/>
      <c r="I66" s="29"/>
      <c r="J66" s="29"/>
      <c r="K66" s="29"/>
      <c r="L66" s="29"/>
      <c r="M66" s="29"/>
      <c r="N66" s="29"/>
      <c r="O66" s="29"/>
      <c r="P66" s="29"/>
      <c r="T66" s="29"/>
      <c r="U66" s="29"/>
      <c r="V66" s="29"/>
      <c r="W66" s="29"/>
      <c r="X66" s="29"/>
    </row>
    <row r="67" spans="1:24" ht="13.5" customHeight="1">
      <c r="A67" s="29"/>
      <c r="B67" s="29"/>
      <c r="C67" s="29"/>
      <c r="D67" s="29"/>
      <c r="E67" s="29"/>
      <c r="F67" s="29"/>
      <c r="G67" s="29"/>
      <c r="H67" s="29"/>
      <c r="I67" s="29"/>
      <c r="J67" s="29"/>
      <c r="K67" s="29"/>
      <c r="L67" s="29"/>
      <c r="M67" s="29"/>
      <c r="N67" s="29"/>
      <c r="O67" s="29"/>
      <c r="P67" s="29"/>
      <c r="T67" s="29"/>
      <c r="U67" s="29"/>
      <c r="V67" s="29"/>
      <c r="W67" s="29"/>
      <c r="X67" s="29"/>
    </row>
    <row r="68" spans="1:24" ht="13.5" customHeight="1">
      <c r="A68" s="29"/>
      <c r="B68" s="29"/>
      <c r="C68" s="29"/>
      <c r="D68" s="29"/>
      <c r="E68" s="29"/>
      <c r="F68" s="29"/>
      <c r="G68" s="29"/>
      <c r="H68" s="29"/>
      <c r="I68" s="29"/>
      <c r="J68" s="29"/>
      <c r="K68" s="29"/>
      <c r="L68" s="29"/>
      <c r="M68" s="29"/>
      <c r="N68" s="29"/>
      <c r="O68" s="29"/>
      <c r="P68" s="29"/>
      <c r="T68" s="29"/>
      <c r="U68" s="29"/>
      <c r="V68" s="29"/>
      <c r="W68" s="29"/>
      <c r="X68" s="29"/>
    </row>
    <row r="69" spans="1:24" ht="13.5" customHeight="1">
      <c r="A69" s="29"/>
      <c r="B69" s="29"/>
      <c r="C69" s="29"/>
      <c r="D69" s="29"/>
      <c r="E69" s="29"/>
      <c r="F69" s="29"/>
      <c r="G69" s="29"/>
      <c r="H69" s="29"/>
      <c r="I69" s="29"/>
      <c r="J69" s="29"/>
      <c r="K69" s="29"/>
      <c r="L69" s="29"/>
      <c r="M69" s="29"/>
      <c r="N69" s="29"/>
      <c r="O69" s="29"/>
      <c r="P69" s="29"/>
      <c r="T69" s="29"/>
      <c r="U69" s="29"/>
      <c r="V69" s="29"/>
      <c r="W69" s="29"/>
      <c r="X69" s="29"/>
    </row>
    <row r="70" spans="1:24" ht="13.5" customHeight="1">
      <c r="A70" s="29"/>
      <c r="B70" s="29"/>
      <c r="C70" s="29"/>
      <c r="D70" s="29"/>
      <c r="E70" s="29"/>
      <c r="F70" s="29"/>
      <c r="G70" s="29"/>
      <c r="H70" s="29"/>
      <c r="I70" s="29"/>
      <c r="J70" s="29"/>
      <c r="K70" s="29"/>
      <c r="L70" s="29"/>
      <c r="M70" s="29"/>
      <c r="N70" s="29"/>
      <c r="O70" s="29"/>
      <c r="P70" s="29"/>
      <c r="T70" s="29"/>
      <c r="U70" s="29"/>
      <c r="V70" s="29"/>
      <c r="W70" s="29"/>
      <c r="X70" s="2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C0A2B-7615-463E-8B87-BBB6246230CC}">
  <sheetPr>
    <tabColor rgb="FF15334F"/>
  </sheetPr>
  <dimension ref="A1:G33"/>
  <sheetViews>
    <sheetView zoomScaleNormal="100" workbookViewId="0">
      <selection activeCell="C2" sqref="C2"/>
    </sheetView>
  </sheetViews>
  <sheetFormatPr defaultColWidth="8.85546875" defaultRowHeight="11.25"/>
  <cols>
    <col min="1" max="1" width="28.85546875" style="11" customWidth="1"/>
    <col min="2" max="7" width="9.28515625" style="11" customWidth="1"/>
    <col min="8" max="16384" width="8.85546875" style="11"/>
  </cols>
  <sheetData>
    <row r="1" spans="1:7" ht="15" customHeight="1"/>
    <row r="2" spans="1:7" ht="15" customHeight="1">
      <c r="A2" s="65" t="s">
        <v>169</v>
      </c>
    </row>
    <row r="3" spans="1:7" ht="13.5" customHeight="1"/>
    <row r="4" spans="1:7" ht="13.15" customHeight="1">
      <c r="A4" s="26" t="s">
        <v>205</v>
      </c>
      <c r="B4" s="25" t="s">
        <v>225</v>
      </c>
      <c r="C4" s="23" t="s">
        <v>130</v>
      </c>
      <c r="D4" s="23" t="s">
        <v>134</v>
      </c>
      <c r="E4" s="23">
        <v>2016</v>
      </c>
      <c r="F4" s="23">
        <v>2015</v>
      </c>
      <c r="G4" s="23">
        <v>2014</v>
      </c>
    </row>
    <row r="5" spans="1:7" ht="13.15" customHeight="1">
      <c r="A5" s="9"/>
      <c r="B5" s="17"/>
      <c r="C5" s="12"/>
      <c r="D5" s="12"/>
      <c r="E5" s="12"/>
      <c r="F5" s="12"/>
      <c r="G5" s="12"/>
    </row>
    <row r="6" spans="1:7" ht="13.15" customHeight="1">
      <c r="A6" s="26" t="s">
        <v>12</v>
      </c>
      <c r="B6" s="121"/>
      <c r="C6" s="10"/>
      <c r="D6" s="10"/>
      <c r="E6" s="10"/>
      <c r="F6" s="10"/>
      <c r="G6" s="10"/>
    </row>
    <row r="7" spans="1:7" ht="13.15" customHeight="1">
      <c r="A7" s="11" t="s">
        <v>3</v>
      </c>
      <c r="B7" s="111">
        <v>45.501182669787902</v>
      </c>
      <c r="C7" s="109">
        <v>47.445374497227959</v>
      </c>
      <c r="D7" s="109">
        <v>47.941648312804197</v>
      </c>
      <c r="E7" s="109">
        <v>49.817566966272139</v>
      </c>
      <c r="F7" s="109">
        <v>49.648143959385763</v>
      </c>
      <c r="G7" s="109">
        <v>50.94459288046852</v>
      </c>
    </row>
    <row r="8" spans="1:7" ht="13.15" customHeight="1">
      <c r="A8" s="11" t="s">
        <v>4</v>
      </c>
      <c r="B8" s="111">
        <v>20.747620788060424</v>
      </c>
      <c r="C8" s="109">
        <v>19.750788129144471</v>
      </c>
      <c r="D8" s="109">
        <v>21.040324115615739</v>
      </c>
      <c r="E8" s="109">
        <v>19.754891366531485</v>
      </c>
      <c r="F8" s="109">
        <v>20</v>
      </c>
      <c r="G8" s="109">
        <v>17.418292715839474</v>
      </c>
    </row>
    <row r="9" spans="1:7" ht="13.15" customHeight="1">
      <c r="A9" s="11" t="s">
        <v>5</v>
      </c>
      <c r="B9" s="111">
        <v>15.227173360372101</v>
      </c>
      <c r="C9" s="109">
        <v>14.882052396999674</v>
      </c>
      <c r="D9" s="109">
        <v>13.402398238029203</v>
      </c>
      <c r="E9" s="109">
        <v>12.566902706619713</v>
      </c>
      <c r="F9" s="109">
        <v>13</v>
      </c>
      <c r="G9" s="109">
        <v>11.822254608263838</v>
      </c>
    </row>
    <row r="10" spans="1:7" ht="13.15" customHeight="1">
      <c r="A10" s="11" t="s">
        <v>6</v>
      </c>
      <c r="B10" s="111">
        <v>7.1320647184739991</v>
      </c>
      <c r="C10" s="109">
        <v>7.1502337210566367</v>
      </c>
      <c r="D10" s="109">
        <v>7.0682763683824135</v>
      </c>
      <c r="E10" s="109">
        <v>7.2642672802857913</v>
      </c>
      <c r="F10" s="109">
        <v>7.3512779914046602</v>
      </c>
      <c r="G10" s="109">
        <v>8.0762691280058299</v>
      </c>
    </row>
    <row r="11" spans="1:7" ht="13.15" customHeight="1">
      <c r="A11" s="11" t="s">
        <v>7</v>
      </c>
      <c r="B11" s="111">
        <v>6.9740808230733</v>
      </c>
      <c r="C11" s="109">
        <v>6.5523426459397767</v>
      </c>
      <c r="D11" s="109">
        <v>6.7297495717432083</v>
      </c>
      <c r="E11" s="109">
        <v>7.3850417625446543</v>
      </c>
      <c r="F11" s="109">
        <v>6.886325366307271</v>
      </c>
      <c r="G11" s="109">
        <v>7.1735082179580605</v>
      </c>
    </row>
    <row r="12" spans="1:7" ht="13.15" customHeight="1">
      <c r="A12" s="11" t="s">
        <v>8</v>
      </c>
      <c r="B12" s="111">
        <v>4.4178776402322724</v>
      </c>
      <c r="C12" s="109">
        <v>4.2192086096314814</v>
      </c>
      <c r="D12" s="109">
        <v>3.8176033934252387</v>
      </c>
      <c r="E12" s="109">
        <v>3.2113299177462209</v>
      </c>
      <c r="F12" s="109">
        <v>3</v>
      </c>
      <c r="G12" s="109">
        <v>4.5650824494642812</v>
      </c>
    </row>
    <row r="13" spans="1:7" ht="13.15" customHeight="1">
      <c r="A13" s="124" t="s">
        <v>9</v>
      </c>
      <c r="B13" s="125">
        <v>100</v>
      </c>
      <c r="C13" s="126">
        <v>99.999999999999986</v>
      </c>
      <c r="D13" s="126">
        <v>100.00000000000001</v>
      </c>
      <c r="E13" s="126">
        <v>100.00000000000001</v>
      </c>
      <c r="F13" s="126">
        <v>99.885747317097696</v>
      </c>
      <c r="G13" s="126">
        <v>100</v>
      </c>
    </row>
    <row r="14" spans="1:7" ht="13.15" customHeight="1">
      <c r="B14" s="111"/>
      <c r="C14" s="109"/>
      <c r="D14" s="109"/>
      <c r="E14" s="109"/>
      <c r="F14" s="109"/>
      <c r="G14" s="109"/>
    </row>
    <row r="15" spans="1:7" ht="13.15" customHeight="1">
      <c r="A15" s="26" t="s">
        <v>107</v>
      </c>
      <c r="B15" s="122"/>
      <c r="C15" s="123"/>
      <c r="D15" s="123"/>
      <c r="E15" s="123"/>
      <c r="F15" s="123"/>
      <c r="G15" s="123"/>
    </row>
    <row r="16" spans="1:7" ht="13.15" customHeight="1">
      <c r="A16" s="11" t="s">
        <v>10</v>
      </c>
      <c r="B16" s="111">
        <v>43</v>
      </c>
      <c r="C16" s="109">
        <v>39.648440047831286</v>
      </c>
      <c r="D16" s="109">
        <v>40.150093808630395</v>
      </c>
      <c r="E16" s="109">
        <v>37.11764855450177</v>
      </c>
      <c r="F16" s="109">
        <v>33.530202691664883</v>
      </c>
      <c r="G16" s="109">
        <v>30.597125700020239</v>
      </c>
    </row>
    <row r="17" spans="1:7" ht="13.15" customHeight="1">
      <c r="A17" s="11" t="s">
        <v>11</v>
      </c>
      <c r="B17" s="111">
        <v>57</v>
      </c>
      <c r="C17" s="109">
        <v>60.351559952168714</v>
      </c>
      <c r="D17" s="109">
        <v>59.849906191369605</v>
      </c>
      <c r="E17" s="109">
        <v>62.88235144549823</v>
      </c>
      <c r="F17" s="109">
        <v>66.469797308335117</v>
      </c>
      <c r="G17" s="109">
        <v>69.402874299979757</v>
      </c>
    </row>
    <row r="18" spans="1:7" ht="13.5" customHeight="1">
      <c r="A18" s="124" t="s">
        <v>9</v>
      </c>
      <c r="B18" s="125">
        <v>100</v>
      </c>
      <c r="C18" s="126">
        <v>100</v>
      </c>
      <c r="D18" s="126">
        <v>100</v>
      </c>
      <c r="E18" s="126">
        <v>100</v>
      </c>
      <c r="F18" s="126">
        <v>100</v>
      </c>
      <c r="G18" s="126">
        <v>100</v>
      </c>
    </row>
    <row r="19" spans="1:7" ht="13.15" customHeight="1">
      <c r="B19" s="111"/>
      <c r="C19" s="109"/>
      <c r="D19" s="109"/>
      <c r="E19" s="109"/>
      <c r="F19" s="109"/>
      <c r="G19" s="109"/>
    </row>
    <row r="20" spans="1:7" ht="13.15" customHeight="1">
      <c r="A20" s="26" t="s">
        <v>108</v>
      </c>
      <c r="B20" s="122"/>
      <c r="C20" s="123"/>
      <c r="D20" s="123"/>
      <c r="E20" s="123"/>
      <c r="F20" s="123"/>
      <c r="G20" s="123"/>
    </row>
    <row r="21" spans="1:7" ht="13.15" customHeight="1">
      <c r="A21" s="11" t="s">
        <v>161</v>
      </c>
      <c r="B21" s="111">
        <v>63</v>
      </c>
      <c r="C21" s="109">
        <v>59.276823567779104</v>
      </c>
      <c r="D21" s="109">
        <v>53.390072464753302</v>
      </c>
      <c r="E21" s="109">
        <v>51.749345266851435</v>
      </c>
      <c r="F21" s="120" t="s">
        <v>184</v>
      </c>
      <c r="G21" s="120" t="s">
        <v>184</v>
      </c>
    </row>
    <row r="22" spans="1:7" ht="13.15" customHeight="1">
      <c r="A22" s="3" t="s">
        <v>162</v>
      </c>
      <c r="B22" s="111">
        <v>16</v>
      </c>
      <c r="C22" s="109">
        <v>14</v>
      </c>
      <c r="D22" s="109">
        <v>15.000067978192597</v>
      </c>
      <c r="E22" s="109">
        <v>13.015840728215821</v>
      </c>
      <c r="F22" s="120" t="s">
        <v>184</v>
      </c>
      <c r="G22" s="120" t="s">
        <v>184</v>
      </c>
    </row>
    <row r="23" spans="1:7" ht="13.15" customHeight="1">
      <c r="A23" s="11" t="s">
        <v>18</v>
      </c>
      <c r="B23" s="111">
        <v>37</v>
      </c>
      <c r="C23" s="109">
        <v>41</v>
      </c>
      <c r="D23" s="109">
        <v>46.60992753524669</v>
      </c>
      <c r="E23" s="109">
        <v>48.250654733148565</v>
      </c>
      <c r="F23" s="120" t="s">
        <v>184</v>
      </c>
      <c r="G23" s="120" t="s">
        <v>184</v>
      </c>
    </row>
    <row r="24" spans="1:7" ht="13.15" customHeight="1">
      <c r="A24" s="124" t="s">
        <v>9</v>
      </c>
      <c r="B24" s="125">
        <v>100</v>
      </c>
      <c r="C24" s="126">
        <v>100</v>
      </c>
      <c r="D24" s="126">
        <v>100</v>
      </c>
      <c r="E24" s="126">
        <v>100</v>
      </c>
      <c r="F24" s="127" t="s">
        <v>184</v>
      </c>
      <c r="G24" s="127" t="s">
        <v>184</v>
      </c>
    </row>
    <row r="25" spans="1:7" ht="13.15" customHeight="1">
      <c r="B25" s="111"/>
      <c r="C25" s="109"/>
      <c r="D25" s="109"/>
      <c r="E25" s="109"/>
      <c r="F25" s="109"/>
      <c r="G25" s="109"/>
    </row>
    <row r="26" spans="1:7" ht="13.15" customHeight="1">
      <c r="A26" s="26" t="s">
        <v>13</v>
      </c>
      <c r="B26" s="122"/>
      <c r="C26" s="123"/>
      <c r="D26" s="123"/>
      <c r="E26" s="123"/>
      <c r="F26" s="123"/>
      <c r="G26" s="123"/>
    </row>
    <row r="27" spans="1:7" ht="13.15" customHeight="1">
      <c r="A27" s="11" t="s">
        <v>14</v>
      </c>
      <c r="B27" s="111">
        <v>34</v>
      </c>
      <c r="C27" s="109">
        <v>32.2058084068331</v>
      </c>
      <c r="D27" s="109">
        <v>32.039956509921176</v>
      </c>
      <c r="E27" s="109">
        <v>31.561951740445981</v>
      </c>
      <c r="F27" s="109">
        <v>30.865314534167737</v>
      </c>
      <c r="G27" s="109">
        <v>29.280075568450169</v>
      </c>
    </row>
    <row r="28" spans="1:7" ht="13.35" customHeight="1">
      <c r="A28" s="11" t="s">
        <v>15</v>
      </c>
      <c r="B28" s="111">
        <v>12</v>
      </c>
      <c r="C28" s="109">
        <v>11.730970468722395</v>
      </c>
      <c r="D28" s="109">
        <v>12.167708616471867</v>
      </c>
      <c r="E28" s="109">
        <v>12.94846042360599</v>
      </c>
      <c r="F28" s="109">
        <v>13.251149815275578</v>
      </c>
      <c r="G28" s="109">
        <v>13.86276229674111</v>
      </c>
    </row>
    <row r="29" spans="1:7" ht="13.15" customHeight="1">
      <c r="A29" s="11" t="s">
        <v>16</v>
      </c>
      <c r="B29" s="111">
        <v>10</v>
      </c>
      <c r="C29" s="109">
        <v>10.332549637823954</v>
      </c>
      <c r="D29" s="109">
        <v>11.371296547974993</v>
      </c>
      <c r="E29" s="109">
        <v>11.748328205649775</v>
      </c>
      <c r="F29" s="109">
        <v>11.70926638015532</v>
      </c>
      <c r="G29" s="109">
        <v>12.71304230483773</v>
      </c>
    </row>
    <row r="30" spans="1:7" ht="13.15" customHeight="1">
      <c r="A30" s="11" t="s">
        <v>17</v>
      </c>
      <c r="B30" s="111">
        <v>11</v>
      </c>
      <c r="C30" s="109">
        <v>11.022926491173234</v>
      </c>
      <c r="D30" s="109">
        <v>10.693123131285676</v>
      </c>
      <c r="E30" s="109">
        <v>10.981718324900202</v>
      </c>
      <c r="F30" s="109">
        <v>11.167659403352685</v>
      </c>
      <c r="G30" s="109">
        <v>11.420282032251535</v>
      </c>
    </row>
    <row r="31" spans="1:7" ht="13.15" customHeight="1">
      <c r="A31" s="11" t="s">
        <v>18</v>
      </c>
      <c r="B31" s="111">
        <v>33</v>
      </c>
      <c r="C31" s="109">
        <v>34.707744995447321</v>
      </c>
      <c r="D31" s="109">
        <v>33.727915194346295</v>
      </c>
      <c r="E31" s="109">
        <v>32.759541305398052</v>
      </c>
      <c r="F31" s="109">
        <v>33.006609867048681</v>
      </c>
      <c r="G31" s="109">
        <v>32.723837797719455</v>
      </c>
    </row>
    <row r="32" spans="1:7" ht="13.15" customHeight="1">
      <c r="A32" s="124" t="s">
        <v>9</v>
      </c>
      <c r="B32" s="125">
        <v>100</v>
      </c>
      <c r="C32" s="126">
        <v>100</v>
      </c>
      <c r="D32" s="126">
        <v>100</v>
      </c>
      <c r="E32" s="126">
        <v>100</v>
      </c>
      <c r="F32" s="126">
        <v>100</v>
      </c>
      <c r="G32" s="126">
        <v>100</v>
      </c>
    </row>
    <row r="33" spans="1:1" ht="21" customHeight="1">
      <c r="A33" s="11" t="s">
        <v>165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15334F"/>
  </sheetPr>
  <dimension ref="A2:S45"/>
  <sheetViews>
    <sheetView zoomScaleNormal="100" workbookViewId="0">
      <selection activeCell="B1" sqref="B1"/>
    </sheetView>
  </sheetViews>
  <sheetFormatPr defaultColWidth="8.85546875" defaultRowHeight="13.5" customHeight="1"/>
  <cols>
    <col min="1" max="1" width="31.28515625" style="11" customWidth="1"/>
    <col min="2" max="2" width="9.28515625" style="150" customWidth="1"/>
    <col min="3" max="10" width="9.28515625" style="11" customWidth="1"/>
    <col min="11" max="16384" width="8.85546875" style="11"/>
  </cols>
  <sheetData>
    <row r="2" spans="1:10" ht="13.5" customHeight="1">
      <c r="A2" s="65" t="s">
        <v>135</v>
      </c>
    </row>
    <row r="3" spans="1:10" ht="12.95" customHeight="1"/>
    <row r="4" spans="1:10" ht="11.25" customHeight="1">
      <c r="A4" s="26"/>
      <c r="B4" s="151">
        <v>2019</v>
      </c>
      <c r="C4" s="23">
        <v>2018</v>
      </c>
      <c r="D4" s="23">
        <v>2017</v>
      </c>
      <c r="E4" s="23">
        <v>2016</v>
      </c>
      <c r="F4" s="23">
        <v>2015</v>
      </c>
      <c r="G4" s="23">
        <v>2014</v>
      </c>
      <c r="H4" s="23">
        <v>2013</v>
      </c>
      <c r="I4" s="23">
        <v>2012</v>
      </c>
      <c r="J4" s="23">
        <v>2011</v>
      </c>
    </row>
    <row r="5" spans="1:10" ht="11.25" customHeight="1">
      <c r="A5" s="26" t="s">
        <v>216</v>
      </c>
      <c r="B5" s="152"/>
      <c r="C5" s="10"/>
      <c r="D5" s="10"/>
      <c r="E5" s="10"/>
      <c r="F5" s="10"/>
      <c r="G5" s="10"/>
      <c r="H5" s="10"/>
      <c r="I5" s="10"/>
      <c r="J5" s="10"/>
    </row>
    <row r="6" spans="1:10" ht="11.25" customHeight="1">
      <c r="A6" s="11" t="s">
        <v>95</v>
      </c>
      <c r="B6" s="153">
        <v>7.1</v>
      </c>
      <c r="C6" s="110">
        <v>3.9</v>
      </c>
      <c r="D6" s="110">
        <v>2.9000000000000004</v>
      </c>
      <c r="E6" s="110">
        <v>3.3590761178162705</v>
      </c>
      <c r="F6" s="110">
        <v>4.3983954809520798</v>
      </c>
      <c r="G6" s="110">
        <v>2.4870170719386802</v>
      </c>
      <c r="H6" s="110">
        <v>4.3</v>
      </c>
      <c r="I6" s="110">
        <v>1.7000000000000002</v>
      </c>
      <c r="J6" s="110">
        <v>6.3</v>
      </c>
    </row>
    <row r="7" spans="1:10" ht="11.25" customHeight="1">
      <c r="A7" s="11" t="s">
        <v>96</v>
      </c>
      <c r="B7" s="153">
        <v>-1.2</v>
      </c>
      <c r="C7" s="110">
        <v>-0.5</v>
      </c>
      <c r="D7" s="110">
        <v>-6.9</v>
      </c>
      <c r="E7" s="110">
        <v>-1.3</v>
      </c>
      <c r="F7" s="110">
        <v>-1.2</v>
      </c>
      <c r="G7" s="110">
        <v>-6.1278671334912804</v>
      </c>
      <c r="H7" s="110">
        <v>-2</v>
      </c>
      <c r="I7" s="110">
        <v>-2</v>
      </c>
      <c r="J7" s="110">
        <v>-2</v>
      </c>
    </row>
    <row r="8" spans="1:10" ht="11.25" customHeight="1">
      <c r="A8" s="11" t="s">
        <v>170</v>
      </c>
      <c r="B8" s="153">
        <v>0.8</v>
      </c>
      <c r="C8" s="110">
        <v>-3.4000000000000004</v>
      </c>
      <c r="D8" s="110">
        <v>-2.5</v>
      </c>
      <c r="E8" s="110">
        <v>-3.2</v>
      </c>
      <c r="F8" s="110">
        <v>4.2</v>
      </c>
      <c r="G8" s="110">
        <v>-1.9</v>
      </c>
      <c r="H8" s="110">
        <v>-3</v>
      </c>
      <c r="I8" s="110">
        <v>2</v>
      </c>
      <c r="J8" s="110">
        <v>1</v>
      </c>
    </row>
    <row r="9" spans="1:10" ht="11.25" customHeight="1">
      <c r="A9" s="11" t="s">
        <v>97</v>
      </c>
      <c r="B9" s="153">
        <v>6.7</v>
      </c>
      <c r="C9" s="110">
        <v>2.0459083987181301E-2</v>
      </c>
      <c r="D9" s="110">
        <v>-6.4597684566093498</v>
      </c>
      <c r="E9" s="110">
        <v>-1.15638141635067</v>
      </c>
      <c r="F9" s="110">
        <v>7.3867141023548504</v>
      </c>
      <c r="G9" s="110">
        <v>-5.5502022670045603</v>
      </c>
      <c r="H9" s="110">
        <v>-1</v>
      </c>
      <c r="I9" s="110">
        <v>2</v>
      </c>
      <c r="J9" s="110">
        <v>5</v>
      </c>
    </row>
    <row r="10" spans="1:10" ht="11.25" customHeight="1">
      <c r="A10" s="29"/>
      <c r="B10" s="154"/>
      <c r="C10" s="12"/>
      <c r="D10" s="12"/>
      <c r="E10" s="12"/>
      <c r="F10" s="12"/>
      <c r="G10" s="12"/>
      <c r="H10" s="12"/>
      <c r="I10" s="12"/>
      <c r="J10" s="12"/>
    </row>
    <row r="11" spans="1:10" ht="11.25" customHeight="1">
      <c r="A11" s="26" t="s">
        <v>217</v>
      </c>
      <c r="B11" s="155"/>
      <c r="C11" s="10"/>
      <c r="D11" s="10"/>
      <c r="E11" s="10"/>
      <c r="F11" s="10"/>
      <c r="G11" s="10"/>
      <c r="H11" s="10"/>
      <c r="I11" s="10"/>
      <c r="J11" s="10"/>
    </row>
    <row r="12" spans="1:10" ht="11.25" customHeight="1">
      <c r="A12" s="11" t="s">
        <v>19</v>
      </c>
      <c r="B12" s="156">
        <v>78555</v>
      </c>
      <c r="C12" s="61">
        <v>73592.205139862563</v>
      </c>
      <c r="D12" s="61">
        <v>73577.151928454259</v>
      </c>
      <c r="E12" s="61">
        <v>78658.295702404721</v>
      </c>
      <c r="F12" s="61">
        <v>79578.527000510032</v>
      </c>
      <c r="G12" s="61">
        <v>74104.629856150656</v>
      </c>
      <c r="H12" s="61">
        <v>78459</v>
      </c>
      <c r="I12" s="61">
        <v>79454</v>
      </c>
      <c r="J12" s="61">
        <v>77644</v>
      </c>
    </row>
    <row r="13" spans="1:10" ht="11.25" customHeight="1">
      <c r="A13" s="11" t="s">
        <v>87</v>
      </c>
      <c r="B13" s="156"/>
      <c r="C13" s="61">
        <v>0</v>
      </c>
      <c r="D13" s="61">
        <v>0</v>
      </c>
      <c r="E13" s="61">
        <v>5232</v>
      </c>
      <c r="F13" s="61">
        <v>5269</v>
      </c>
      <c r="G13" s="61">
        <v>4882</v>
      </c>
      <c r="H13" s="61">
        <v>5102</v>
      </c>
      <c r="I13" s="61">
        <v>5264</v>
      </c>
      <c r="J13" s="61">
        <v>5243</v>
      </c>
    </row>
    <row r="14" spans="1:10" ht="11.25" customHeight="1">
      <c r="A14" s="11" t="s">
        <v>220</v>
      </c>
      <c r="B14" s="157">
        <f>+B17+1617</f>
        <v>4907</v>
      </c>
      <c r="C14" s="61">
        <f>+C17+618</f>
        <v>4316</v>
      </c>
      <c r="D14" s="61">
        <f>+D17+638</f>
        <v>4633</v>
      </c>
      <c r="E14" s="61">
        <v>0</v>
      </c>
      <c r="F14" s="61">
        <v>0</v>
      </c>
      <c r="G14" s="61">
        <v>0</v>
      </c>
      <c r="H14" s="61">
        <v>0</v>
      </c>
      <c r="I14" s="61">
        <v>0</v>
      </c>
      <c r="J14" s="61">
        <v>0</v>
      </c>
    </row>
    <row r="15" spans="1:10" ht="11.25" customHeight="1">
      <c r="A15" s="11" t="s">
        <v>31</v>
      </c>
      <c r="B15" s="158"/>
      <c r="C15" s="91" t="s">
        <v>184</v>
      </c>
      <c r="D15" s="91" t="s">
        <v>184</v>
      </c>
      <c r="E15" s="61">
        <v>4543.2493323157178</v>
      </c>
      <c r="F15" s="61">
        <v>4532.7154764141296</v>
      </c>
      <c r="G15" s="61">
        <v>4149.8750145136555</v>
      </c>
      <c r="H15" s="61">
        <v>4315</v>
      </c>
      <c r="I15" s="61">
        <v>4411</v>
      </c>
      <c r="J15" s="61">
        <v>4388</v>
      </c>
    </row>
    <row r="16" spans="1:10" ht="11.25" customHeight="1">
      <c r="A16" s="11" t="s">
        <v>193</v>
      </c>
      <c r="B16" s="158"/>
      <c r="C16" s="91" t="s">
        <v>184</v>
      </c>
      <c r="D16" s="91" t="s">
        <v>184</v>
      </c>
      <c r="E16" s="108">
        <v>5.7759315679869516</v>
      </c>
      <c r="F16" s="108">
        <v>5.6959027105202367</v>
      </c>
      <c r="G16" s="108">
        <v>5.6000212437053518</v>
      </c>
      <c r="H16" s="108">
        <v>5.4996877349953479</v>
      </c>
      <c r="I16" s="108">
        <v>5.5516399426083014</v>
      </c>
      <c r="J16" s="108">
        <v>5.6514347534902889</v>
      </c>
    </row>
    <row r="17" spans="1:19" ht="11.25" customHeight="1">
      <c r="A17" s="11" t="s">
        <v>209</v>
      </c>
      <c r="B17" s="156">
        <v>3290</v>
      </c>
      <c r="C17" s="61">
        <v>3698</v>
      </c>
      <c r="D17" s="61">
        <v>3995</v>
      </c>
      <c r="E17" s="91" t="s">
        <v>184</v>
      </c>
      <c r="F17" s="91" t="s">
        <v>184</v>
      </c>
      <c r="G17" s="91" t="s">
        <v>184</v>
      </c>
      <c r="H17" s="91" t="s">
        <v>184</v>
      </c>
      <c r="I17" s="91" t="s">
        <v>184</v>
      </c>
      <c r="J17" s="91" t="s">
        <v>184</v>
      </c>
    </row>
    <row r="18" spans="1:19" ht="11.25" customHeight="1">
      <c r="A18" s="11" t="s">
        <v>210</v>
      </c>
      <c r="B18" s="159">
        <v>4.1881484310355797</v>
      </c>
      <c r="C18" s="108">
        <v>5.0249887103830115</v>
      </c>
      <c r="D18" s="108">
        <v>5.4296746955966722</v>
      </c>
      <c r="E18" s="91" t="s">
        <v>184</v>
      </c>
      <c r="F18" s="91" t="s">
        <v>184</v>
      </c>
      <c r="G18" s="91" t="s">
        <v>184</v>
      </c>
      <c r="H18" s="91" t="s">
        <v>184</v>
      </c>
      <c r="I18" s="91" t="s">
        <v>184</v>
      </c>
      <c r="J18" s="91" t="s">
        <v>184</v>
      </c>
      <c r="L18" s="62"/>
    </row>
    <row r="19" spans="1:19" ht="11.25" customHeight="1">
      <c r="A19" s="11" t="s">
        <v>88</v>
      </c>
      <c r="B19" s="156">
        <v>2100</v>
      </c>
      <c r="C19" s="61">
        <v>2084</v>
      </c>
      <c r="D19" s="61">
        <v>2424</v>
      </c>
      <c r="E19" s="61">
        <v>2873</v>
      </c>
      <c r="F19" s="61">
        <v>2784.8451039821675</v>
      </c>
      <c r="G19" s="61">
        <v>1815.5832895230844</v>
      </c>
      <c r="H19" s="61">
        <v>1026</v>
      </c>
      <c r="I19" s="61">
        <v>421</v>
      </c>
      <c r="J19" s="61">
        <v>475</v>
      </c>
    </row>
    <row r="20" spans="1:19" ht="11.25" customHeight="1">
      <c r="B20" s="154"/>
    </row>
    <row r="21" spans="1:19" ht="11.25" customHeight="1">
      <c r="A21" s="26" t="s">
        <v>196</v>
      </c>
      <c r="B21" s="155"/>
      <c r="C21" s="64"/>
      <c r="D21" s="64"/>
      <c r="E21" s="64"/>
      <c r="F21" s="64"/>
      <c r="G21" s="64"/>
      <c r="H21" s="64"/>
      <c r="I21" s="64"/>
      <c r="J21" s="64"/>
    </row>
    <row r="22" spans="1:19" ht="11.25" customHeight="1">
      <c r="A22" s="11" t="s">
        <v>40</v>
      </c>
      <c r="B22" s="157">
        <v>2064</v>
      </c>
      <c r="C22" s="62">
        <v>3346.5924993745648</v>
      </c>
      <c r="D22" s="62">
        <v>3612.8472040860047</v>
      </c>
      <c r="E22" s="62">
        <v>3690.2158364252959</v>
      </c>
      <c r="F22" s="62">
        <v>3706.3542365353414</v>
      </c>
      <c r="G22" s="62">
        <v>2395</v>
      </c>
      <c r="H22" s="62">
        <v>2166</v>
      </c>
      <c r="I22" s="62">
        <v>1619</v>
      </c>
      <c r="J22" s="62">
        <v>1452</v>
      </c>
    </row>
    <row r="23" spans="1:19" ht="11.25" customHeight="1">
      <c r="A23" s="11" t="s">
        <v>232</v>
      </c>
      <c r="B23" s="157">
        <v>592</v>
      </c>
      <c r="C23" s="62">
        <v>0</v>
      </c>
      <c r="D23" s="62">
        <v>0</v>
      </c>
      <c r="E23" s="62">
        <v>0</v>
      </c>
      <c r="F23" s="62">
        <v>0</v>
      </c>
      <c r="G23" s="62">
        <v>0</v>
      </c>
      <c r="H23" s="62">
        <v>0</v>
      </c>
      <c r="I23" s="62">
        <v>0</v>
      </c>
      <c r="J23" s="62">
        <v>0</v>
      </c>
    </row>
    <row r="24" spans="1:19" ht="11.25" customHeight="1">
      <c r="A24" s="11" t="s">
        <v>89</v>
      </c>
      <c r="B24" s="157">
        <v>-1095</v>
      </c>
      <c r="C24" s="62">
        <v>-968.31820092883595</v>
      </c>
      <c r="D24" s="62">
        <v>-907.44750120804531</v>
      </c>
      <c r="E24" s="62">
        <v>-804.97606730777397</v>
      </c>
      <c r="F24" s="62">
        <v>-841.15765644039038</v>
      </c>
      <c r="G24" s="62">
        <v>-782.56705776046226</v>
      </c>
      <c r="H24" s="62">
        <v>-803</v>
      </c>
      <c r="I24" s="62">
        <v>-762</v>
      </c>
      <c r="J24" s="62">
        <v>-1010</v>
      </c>
      <c r="L24" s="54"/>
      <c r="M24" s="54"/>
      <c r="N24" s="54"/>
      <c r="O24" s="54"/>
      <c r="P24" s="54"/>
      <c r="Q24" s="54"/>
      <c r="R24" s="54"/>
      <c r="S24" s="54"/>
    </row>
    <row r="25" spans="1:19" ht="11.25" customHeight="1">
      <c r="A25" s="11" t="s">
        <v>90</v>
      </c>
      <c r="B25" s="157">
        <v>366</v>
      </c>
      <c r="C25" s="62">
        <v>2359</v>
      </c>
      <c r="D25" s="62">
        <v>2699</v>
      </c>
      <c r="E25" s="62">
        <v>2910</v>
      </c>
      <c r="F25" s="62">
        <v>2835.1457432806378</v>
      </c>
      <c r="G25" s="62">
        <v>1631</v>
      </c>
      <c r="H25" s="62">
        <v>1278</v>
      </c>
      <c r="I25" s="62">
        <v>720</v>
      </c>
      <c r="J25" s="62">
        <v>448</v>
      </c>
    </row>
    <row r="26" spans="1:19" ht="11.25" customHeight="1">
      <c r="B26" s="154"/>
      <c r="C26" s="62"/>
      <c r="D26" s="62"/>
      <c r="E26" s="62"/>
      <c r="F26" s="62"/>
      <c r="G26" s="62"/>
      <c r="H26" s="62"/>
      <c r="I26" s="62"/>
      <c r="J26" s="62"/>
    </row>
    <row r="27" spans="1:19" ht="11.25" customHeight="1">
      <c r="A27" s="26" t="s">
        <v>218</v>
      </c>
      <c r="B27" s="155"/>
      <c r="C27" s="64"/>
      <c r="D27" s="64"/>
      <c r="E27" s="64"/>
      <c r="F27" s="64"/>
      <c r="G27" s="64"/>
      <c r="H27" s="64"/>
      <c r="I27" s="64"/>
      <c r="J27" s="64"/>
    </row>
    <row r="28" spans="1:19" ht="11.25" customHeight="1">
      <c r="A28" s="11" t="s">
        <v>61</v>
      </c>
      <c r="B28" s="157">
        <v>50061</v>
      </c>
      <c r="C28" s="62">
        <v>49811.270924987031</v>
      </c>
      <c r="D28" s="62">
        <v>50835.362982197927</v>
      </c>
      <c r="E28" s="62">
        <v>48782.151465175266</v>
      </c>
      <c r="F28" s="62">
        <v>49285.400463813807</v>
      </c>
      <c r="G28" s="62">
        <v>46734.228479848498</v>
      </c>
      <c r="H28" s="62">
        <v>48566</v>
      </c>
      <c r="I28" s="62">
        <v>53888</v>
      </c>
      <c r="J28" s="62">
        <v>54980</v>
      </c>
    </row>
    <row r="29" spans="1:19" ht="11.25" customHeight="1">
      <c r="A29" s="3" t="s">
        <v>91</v>
      </c>
      <c r="B29" s="157">
        <v>21257</v>
      </c>
      <c r="C29" s="62">
        <v>20911.264738731741</v>
      </c>
      <c r="D29" s="62">
        <v>22894</v>
      </c>
      <c r="E29" s="62">
        <v>22354.332330946414</v>
      </c>
      <c r="F29" s="62">
        <v>22867.76491273534</v>
      </c>
      <c r="G29" s="62">
        <v>22795.893721792221</v>
      </c>
      <c r="H29" s="62">
        <v>23155</v>
      </c>
      <c r="I29" s="62">
        <v>25841</v>
      </c>
      <c r="J29" s="62">
        <v>27170</v>
      </c>
    </row>
    <row r="30" spans="1:19" ht="11.25" customHeight="1">
      <c r="A30" s="3" t="s">
        <v>92</v>
      </c>
      <c r="B30" s="157">
        <v>673</v>
      </c>
      <c r="C30" s="62">
        <v>882</v>
      </c>
      <c r="D30" s="62">
        <v>742</v>
      </c>
      <c r="E30" s="62">
        <v>649</v>
      </c>
      <c r="F30" s="62">
        <v>745.08710989451197</v>
      </c>
      <c r="G30" s="62">
        <v>692.31099427760466</v>
      </c>
      <c r="H30" s="62">
        <v>772</v>
      </c>
      <c r="I30" s="62">
        <v>789</v>
      </c>
      <c r="J30" s="62">
        <v>938</v>
      </c>
    </row>
    <row r="31" spans="1:19" ht="11.25" customHeight="1">
      <c r="A31" s="3" t="s">
        <v>63</v>
      </c>
      <c r="B31" s="157">
        <v>12547</v>
      </c>
      <c r="C31" s="62">
        <v>12472</v>
      </c>
      <c r="D31" s="62">
        <v>13814</v>
      </c>
      <c r="E31" s="62">
        <v>13920</v>
      </c>
      <c r="F31" s="62">
        <v>14504</v>
      </c>
      <c r="G31" s="62">
        <v>12920</v>
      </c>
      <c r="H31" s="62">
        <v>4246</v>
      </c>
      <c r="I31" s="62">
        <v>5107</v>
      </c>
      <c r="J31" s="62">
        <v>2139</v>
      </c>
    </row>
    <row r="32" spans="1:19" ht="11.25" customHeight="1">
      <c r="A32" s="11" t="s">
        <v>206</v>
      </c>
      <c r="B32" s="153">
        <v>25.1</v>
      </c>
      <c r="C32" s="110">
        <v>25.0100889973926</v>
      </c>
      <c r="D32" s="110">
        <v>27.154806412712603</v>
      </c>
      <c r="E32" s="110">
        <v>28.513987441937001</v>
      </c>
      <c r="F32" s="110">
        <v>29.408653625984201</v>
      </c>
      <c r="G32" s="110">
        <v>27.624096682136102</v>
      </c>
      <c r="H32" s="110">
        <v>8.6999999999999993</v>
      </c>
      <c r="I32" s="110">
        <v>9.5</v>
      </c>
      <c r="J32" s="110">
        <v>3.9</v>
      </c>
    </row>
    <row r="33" spans="1:10" ht="11.25" customHeight="1">
      <c r="B33" s="154"/>
    </row>
    <row r="34" spans="1:10" ht="11.25" customHeight="1">
      <c r="A34" s="26" t="s">
        <v>93</v>
      </c>
      <c r="B34" s="155"/>
      <c r="C34" s="10"/>
      <c r="D34" s="10"/>
      <c r="E34" s="10"/>
      <c r="F34" s="10"/>
      <c r="G34" s="10"/>
      <c r="H34" s="10"/>
      <c r="I34" s="10"/>
      <c r="J34" s="10"/>
    </row>
    <row r="35" spans="1:10" ht="11.25" customHeight="1">
      <c r="A35" s="11" t="s">
        <v>94</v>
      </c>
      <c r="B35" s="157">
        <v>471056</v>
      </c>
      <c r="C35" s="62">
        <v>485908.3</v>
      </c>
      <c r="D35" s="62">
        <v>488946.13309999899</v>
      </c>
      <c r="E35" s="62">
        <v>494232.99999999901</v>
      </c>
      <c r="F35" s="62">
        <v>504815.88092024502</v>
      </c>
      <c r="G35" s="62">
        <v>510967.76811594202</v>
      </c>
      <c r="H35" s="62">
        <v>533544</v>
      </c>
      <c r="I35" s="62">
        <v>534273</v>
      </c>
      <c r="J35" s="62">
        <v>534519</v>
      </c>
    </row>
    <row r="36" spans="1:10" s="84" customFormat="1" ht="11.25" customHeight="1">
      <c r="A36" s="84" t="s">
        <v>194</v>
      </c>
      <c r="B36" s="158">
        <v>77</v>
      </c>
      <c r="C36" s="11">
        <v>76</v>
      </c>
      <c r="D36" s="11">
        <v>76</v>
      </c>
      <c r="E36" s="11">
        <v>74</v>
      </c>
      <c r="F36" s="11">
        <v>74</v>
      </c>
      <c r="G36" s="11">
        <v>73</v>
      </c>
      <c r="H36" s="11">
        <v>74</v>
      </c>
      <c r="I36" s="11">
        <v>73</v>
      </c>
      <c r="J36" s="11">
        <v>73</v>
      </c>
    </row>
    <row r="37" spans="1:10" ht="11.25" customHeight="1">
      <c r="A37" s="11" t="s">
        <v>195</v>
      </c>
      <c r="B37" s="160">
        <v>35</v>
      </c>
      <c r="C37" s="109">
        <v>42</v>
      </c>
      <c r="D37" s="109">
        <v>44.002063365303997</v>
      </c>
      <c r="E37" s="109">
        <v>43.276469200909403</v>
      </c>
      <c r="F37" s="109">
        <v>43</v>
      </c>
      <c r="G37" s="109">
        <v>44</v>
      </c>
      <c r="H37" s="109">
        <v>52</v>
      </c>
      <c r="I37" s="109">
        <v>50</v>
      </c>
      <c r="J37" s="109">
        <v>45</v>
      </c>
    </row>
    <row r="38" spans="1:10" ht="11.25" customHeight="1">
      <c r="B38" s="154"/>
      <c r="C38" s="62"/>
      <c r="D38" s="62"/>
      <c r="E38" s="62"/>
      <c r="F38" s="62"/>
      <c r="G38" s="62"/>
      <c r="H38" s="62"/>
      <c r="I38" s="62"/>
      <c r="J38" s="62"/>
    </row>
    <row r="39" spans="1:10" ht="11.25" customHeight="1">
      <c r="A39" s="26" t="s">
        <v>201</v>
      </c>
      <c r="B39" s="155"/>
      <c r="C39" s="64"/>
      <c r="D39" s="64"/>
      <c r="E39" s="64"/>
      <c r="F39" s="64"/>
      <c r="G39" s="64"/>
      <c r="H39" s="64"/>
      <c r="I39" s="64"/>
      <c r="J39" s="64"/>
    </row>
    <row r="40" spans="1:10" ht="11.25" customHeight="1">
      <c r="A40" s="11" t="s">
        <v>98</v>
      </c>
      <c r="B40" s="157">
        <v>4838</v>
      </c>
      <c r="C40" s="62">
        <v>4539</v>
      </c>
      <c r="D40" s="62">
        <v>4964</v>
      </c>
      <c r="E40" s="62">
        <v>5072</v>
      </c>
      <c r="F40" s="62">
        <v>5073</v>
      </c>
      <c r="G40" s="62">
        <v>4792</v>
      </c>
      <c r="H40" s="62">
        <v>4979</v>
      </c>
      <c r="I40" s="62">
        <v>5253</v>
      </c>
      <c r="J40" s="62">
        <v>5146</v>
      </c>
    </row>
    <row r="41" spans="1:10" ht="11.25" customHeight="1">
      <c r="A41" s="11" t="s">
        <v>99</v>
      </c>
      <c r="B41" s="157">
        <v>14730</v>
      </c>
      <c r="C41" s="62">
        <v>10757.3333852462</v>
      </c>
      <c r="D41" s="62">
        <v>11324.674933439597</v>
      </c>
      <c r="E41" s="62">
        <v>10977.034193805674</v>
      </c>
      <c r="F41" s="62">
        <v>11114.565727562405</v>
      </c>
      <c r="G41" s="62">
        <v>12647</v>
      </c>
      <c r="H41" s="62">
        <v>22651</v>
      </c>
      <c r="I41" s="62">
        <v>25955</v>
      </c>
      <c r="J41" s="62">
        <v>29905</v>
      </c>
    </row>
    <row r="42" spans="1:10" ht="11.25" customHeight="1">
      <c r="A42" s="11" t="s">
        <v>100</v>
      </c>
      <c r="B42" s="162" t="s">
        <v>227</v>
      </c>
      <c r="C42" s="63" t="s">
        <v>233</v>
      </c>
      <c r="D42" s="63" t="s">
        <v>235</v>
      </c>
      <c r="E42" s="63" t="s">
        <v>171</v>
      </c>
      <c r="F42" s="63" t="s">
        <v>171</v>
      </c>
      <c r="G42" s="63" t="s">
        <v>172</v>
      </c>
      <c r="H42" s="63" t="s">
        <v>136</v>
      </c>
      <c r="I42" s="63" t="s">
        <v>173</v>
      </c>
      <c r="J42" s="63" t="s">
        <v>174</v>
      </c>
    </row>
    <row r="43" spans="1:10" ht="19.5" customHeight="1">
      <c r="A43" s="80" t="s">
        <v>221</v>
      </c>
    </row>
    <row r="45" spans="1:10" ht="13.5" customHeight="1">
      <c r="B45" s="16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15334F"/>
  </sheetPr>
  <dimension ref="A2:M29"/>
  <sheetViews>
    <sheetView zoomScaleNormal="100" workbookViewId="0">
      <selection activeCell="A2" sqref="A2"/>
    </sheetView>
  </sheetViews>
  <sheetFormatPr defaultColWidth="8.85546875" defaultRowHeight="13.5" customHeight="1"/>
  <cols>
    <col min="1" max="1" width="45.140625" style="11" bestFit="1" customWidth="1"/>
    <col min="2" max="7" width="9.7109375" style="91" customWidth="1"/>
    <col min="8" max="16384" width="8.85546875" style="11"/>
  </cols>
  <sheetData>
    <row r="2" spans="1:13" ht="13.5" customHeight="1">
      <c r="A2" s="65" t="s">
        <v>182</v>
      </c>
    </row>
    <row r="4" spans="1:13" ht="13.5" customHeight="1">
      <c r="A4" s="26"/>
      <c r="B4" s="25">
        <v>2019</v>
      </c>
      <c r="C4" s="23">
        <v>2018</v>
      </c>
      <c r="D4" s="23">
        <v>2017</v>
      </c>
      <c r="E4" s="23">
        <v>2016</v>
      </c>
      <c r="F4" s="23">
        <v>2015</v>
      </c>
      <c r="G4" s="23">
        <v>2014</v>
      </c>
    </row>
    <row r="5" spans="1:13" ht="13.5" customHeight="1">
      <c r="A5" s="26" t="s">
        <v>103</v>
      </c>
      <c r="B5" s="104"/>
      <c r="C5" s="10"/>
      <c r="D5" s="10"/>
      <c r="E5" s="10"/>
      <c r="F5" s="10"/>
      <c r="G5" s="10"/>
    </row>
    <row r="6" spans="1:13" ht="13.5" customHeight="1">
      <c r="A6" s="11" t="s">
        <v>104</v>
      </c>
      <c r="B6" s="60">
        <v>185668</v>
      </c>
      <c r="C6" s="62">
        <v>185668</v>
      </c>
      <c r="D6" s="62">
        <v>185668</v>
      </c>
      <c r="E6" s="62">
        <v>185668</v>
      </c>
      <c r="F6" s="62">
        <v>185668</v>
      </c>
      <c r="G6" s="62">
        <v>185668</v>
      </c>
    </row>
    <row r="7" spans="1:13" ht="13.5" customHeight="1">
      <c r="A7" s="11" t="s">
        <v>105</v>
      </c>
      <c r="B7" s="60">
        <v>970</v>
      </c>
      <c r="C7" s="62">
        <v>1001</v>
      </c>
      <c r="D7" s="62">
        <v>1509</v>
      </c>
      <c r="E7" s="62">
        <v>2120</v>
      </c>
      <c r="F7" s="62">
        <v>1777</v>
      </c>
      <c r="G7" s="62">
        <v>1000</v>
      </c>
      <c r="H7" s="54"/>
      <c r="I7" s="54"/>
      <c r="J7" s="54"/>
      <c r="K7" s="54"/>
      <c r="L7" s="54"/>
    </row>
    <row r="8" spans="1:13" ht="13.5" customHeight="1">
      <c r="A8" s="11" t="s">
        <v>106</v>
      </c>
      <c r="B8" s="60">
        <v>184692</v>
      </c>
      <c r="C8" s="62">
        <v>184558</v>
      </c>
      <c r="D8" s="62">
        <v>184027</v>
      </c>
      <c r="E8" s="62">
        <v>183613</v>
      </c>
      <c r="F8" s="62">
        <v>184050</v>
      </c>
      <c r="G8" s="62">
        <v>175049</v>
      </c>
      <c r="I8" s="62"/>
      <c r="J8" s="62"/>
      <c r="K8" s="62"/>
      <c r="L8" s="62"/>
      <c r="M8" s="62"/>
    </row>
    <row r="9" spans="1:13" ht="13.5" customHeight="1">
      <c r="A9" s="11" t="s">
        <v>179</v>
      </c>
      <c r="B9" s="60">
        <v>186000</v>
      </c>
      <c r="C9" s="62">
        <v>185420</v>
      </c>
      <c r="D9" s="62">
        <v>185299</v>
      </c>
      <c r="E9" s="62">
        <v>185054</v>
      </c>
      <c r="F9" s="62">
        <v>185208</v>
      </c>
      <c r="G9" s="62">
        <v>175847</v>
      </c>
    </row>
    <row r="10" spans="1:13" ht="13.5" customHeight="1">
      <c r="B10" s="60"/>
      <c r="C10" s="90"/>
      <c r="D10" s="90"/>
      <c r="E10" s="90"/>
      <c r="F10" s="90"/>
      <c r="G10" s="90"/>
    </row>
    <row r="11" spans="1:13" ht="13.5" customHeight="1">
      <c r="A11" s="26" t="s">
        <v>207</v>
      </c>
      <c r="B11" s="104"/>
      <c r="C11" s="89"/>
      <c r="D11" s="89"/>
      <c r="E11" s="89"/>
      <c r="F11" s="89"/>
      <c r="G11" s="89"/>
    </row>
    <row r="12" spans="1:13" ht="13.5" customHeight="1">
      <c r="A12" s="11" t="s">
        <v>180</v>
      </c>
      <c r="B12" s="92">
        <v>9.3000000000000007</v>
      </c>
      <c r="C12" s="93">
        <v>12.3</v>
      </c>
      <c r="D12" s="93">
        <v>13.2</v>
      </c>
      <c r="E12" s="94">
        <v>15.6</v>
      </c>
      <c r="F12" s="94">
        <v>15</v>
      </c>
      <c r="G12" s="94">
        <v>10.3</v>
      </c>
    </row>
    <row r="13" spans="1:13" ht="13.5" customHeight="1">
      <c r="A13" s="11" t="s">
        <v>101</v>
      </c>
      <c r="B13" s="92">
        <v>7.7</v>
      </c>
      <c r="C13" s="95">
        <v>7.7</v>
      </c>
      <c r="D13" s="95">
        <v>7.7</v>
      </c>
      <c r="E13" s="95">
        <v>7.7</v>
      </c>
      <c r="F13" s="96">
        <v>7.4</v>
      </c>
      <c r="G13" s="96">
        <v>4.9000000000000004</v>
      </c>
    </row>
    <row r="14" spans="1:13" ht="13.5" customHeight="1">
      <c r="A14" s="11" t="s">
        <v>102</v>
      </c>
      <c r="B14" s="92">
        <v>0</v>
      </c>
      <c r="C14" s="99">
        <v>0</v>
      </c>
      <c r="D14" s="99">
        <v>0</v>
      </c>
      <c r="E14" s="99">
        <v>4</v>
      </c>
      <c r="F14" s="99">
        <v>0</v>
      </c>
      <c r="G14" s="99">
        <v>0</v>
      </c>
    </row>
    <row r="15" spans="1:13" ht="13.5" customHeight="1">
      <c r="A15" s="11" t="s">
        <v>181</v>
      </c>
      <c r="B15" s="92">
        <v>159.85</v>
      </c>
      <c r="C15" s="94">
        <v>182.05</v>
      </c>
      <c r="D15" s="94">
        <v>240.3</v>
      </c>
      <c r="E15" s="94">
        <v>238.4</v>
      </c>
      <c r="F15" s="94">
        <v>248.7</v>
      </c>
      <c r="G15" s="94">
        <v>178.1</v>
      </c>
      <c r="H15" s="96"/>
    </row>
    <row r="16" spans="1:13" ht="13.5" customHeight="1">
      <c r="A16" s="11" t="s">
        <v>202</v>
      </c>
      <c r="B16" s="92">
        <v>17.188172043010752</v>
      </c>
      <c r="C16" s="93">
        <v>14.800813008130081</v>
      </c>
      <c r="D16" s="93">
        <v>18.204545454545457</v>
      </c>
      <c r="E16" s="94">
        <v>15.282051282051283</v>
      </c>
      <c r="F16" s="94">
        <v>16.579999999999998</v>
      </c>
      <c r="G16" s="94">
        <v>17.291262135922327</v>
      </c>
    </row>
    <row r="17" spans="1:7" ht="13.5" customHeight="1">
      <c r="A17" s="11" t="s">
        <v>185</v>
      </c>
      <c r="B17" s="92">
        <v>29.732099999999999</v>
      </c>
      <c r="C17" s="103">
        <v>33.8008594</v>
      </c>
      <c r="D17" s="103">
        <v>44.616020399999996</v>
      </c>
      <c r="E17" s="103">
        <v>44.263251200000006</v>
      </c>
      <c r="F17" s="103">
        <v>46.175631600000003</v>
      </c>
      <c r="G17" s="103">
        <v>33.067470800000002</v>
      </c>
    </row>
    <row r="18" spans="1:7" ht="13.5" customHeight="1">
      <c r="A18" s="3" t="s">
        <v>203</v>
      </c>
      <c r="B18" s="128">
        <v>4.817015952455427</v>
      </c>
      <c r="C18" s="103">
        <v>4.2296072507552873</v>
      </c>
      <c r="D18" s="103">
        <v>3.2043279234290472</v>
      </c>
      <c r="E18" s="103">
        <v>3.2298657718120807</v>
      </c>
      <c r="F18" s="103">
        <v>2.9754724567752313</v>
      </c>
      <c r="G18" s="103">
        <v>2.7512633352049414</v>
      </c>
    </row>
    <row r="19" spans="1:7" ht="13.5" customHeight="1">
      <c r="A19" s="3" t="s">
        <v>204</v>
      </c>
      <c r="B19" s="128">
        <v>1.230992765394977</v>
      </c>
      <c r="C19" s="103">
        <v>6.9791124896664609</v>
      </c>
      <c r="D19" s="103">
        <v>6.0493965526338158</v>
      </c>
      <c r="E19" s="103">
        <v>6.5743024317201524</v>
      </c>
      <c r="F19" s="103">
        <v>6.1399176254703081</v>
      </c>
      <c r="G19" s="103">
        <v>4.9323397300769667</v>
      </c>
    </row>
    <row r="21" spans="1:7" ht="13.5" customHeight="1">
      <c r="A21" s="3"/>
      <c r="B21" s="164"/>
    </row>
    <row r="22" spans="1:7" ht="13.5" customHeight="1">
      <c r="B22" s="164"/>
      <c r="C22" s="164"/>
      <c r="D22" s="164"/>
      <c r="E22" s="164"/>
      <c r="F22" s="164"/>
      <c r="G22" s="164"/>
    </row>
    <row r="23" spans="1:7" ht="13.5" customHeight="1">
      <c r="B23" s="164"/>
      <c r="C23" s="164"/>
      <c r="D23" s="164"/>
      <c r="E23" s="164"/>
      <c r="F23" s="164"/>
      <c r="G23" s="164"/>
    </row>
    <row r="24" spans="1:7" ht="13.5" customHeight="1">
      <c r="A24" s="13"/>
    </row>
    <row r="29" spans="1:7" ht="13.5" customHeight="1">
      <c r="A29" s="13"/>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00E2F-EB9F-4642-8260-068159983937}">
  <sheetPr>
    <tabColor theme="4" tint="-0.249977111117893"/>
  </sheetPr>
  <dimension ref="A1:N29"/>
  <sheetViews>
    <sheetView zoomScaleNormal="100" workbookViewId="0">
      <selection activeCell="C2" sqref="C2"/>
    </sheetView>
  </sheetViews>
  <sheetFormatPr defaultColWidth="8.85546875" defaultRowHeight="11.25"/>
  <cols>
    <col min="1" max="1" width="28.85546875" style="11" customWidth="1"/>
    <col min="2" max="7" width="9.28515625" style="11" customWidth="1"/>
    <col min="8" max="8" width="6" style="9" customWidth="1"/>
    <col min="9" max="16384" width="8.85546875" style="11"/>
  </cols>
  <sheetData>
    <row r="1" spans="1:14" ht="15" customHeight="1"/>
    <row r="2" spans="1:14" ht="15" customHeight="1">
      <c r="A2" s="65" t="s">
        <v>190</v>
      </c>
    </row>
    <row r="3" spans="1:14" ht="15" customHeight="1"/>
    <row r="4" spans="1:14" ht="14.25" customHeight="1">
      <c r="A4" s="26"/>
      <c r="B4" s="25" t="s">
        <v>226</v>
      </c>
      <c r="C4" s="23" t="s">
        <v>214</v>
      </c>
      <c r="D4" s="23" t="s">
        <v>129</v>
      </c>
      <c r="E4" s="23" t="s">
        <v>131</v>
      </c>
      <c r="F4" s="23" t="s">
        <v>132</v>
      </c>
      <c r="G4" s="23" t="s">
        <v>133</v>
      </c>
      <c r="I4" s="25" t="s">
        <v>225</v>
      </c>
      <c r="J4" s="23" t="s">
        <v>130</v>
      </c>
      <c r="K4" s="23" t="s">
        <v>134</v>
      </c>
      <c r="L4" s="23">
        <v>2016</v>
      </c>
      <c r="M4" s="23">
        <v>2015</v>
      </c>
      <c r="N4" s="23">
        <v>2014</v>
      </c>
    </row>
    <row r="5" spans="1:14" ht="12.75" customHeight="1">
      <c r="A5" s="16" t="s">
        <v>189</v>
      </c>
      <c r="B5" s="53"/>
      <c r="C5" s="12"/>
      <c r="D5" s="12"/>
      <c r="E5" s="12"/>
      <c r="F5" s="12"/>
      <c r="G5" s="12"/>
      <c r="I5" s="53"/>
      <c r="J5" s="12"/>
      <c r="K5" s="12"/>
      <c r="L5" s="12"/>
      <c r="M5" s="12"/>
      <c r="N5" s="12"/>
    </row>
    <row r="6" spans="1:14" ht="12.75" customHeight="1">
      <c r="A6" s="9" t="s">
        <v>78</v>
      </c>
      <c r="B6" s="35">
        <v>15</v>
      </c>
      <c r="C6" s="131">
        <v>8</v>
      </c>
      <c r="D6" s="131">
        <v>7.0000000000000009</v>
      </c>
      <c r="E6" s="131">
        <v>5</v>
      </c>
      <c r="F6" s="135">
        <v>5</v>
      </c>
      <c r="G6" s="135">
        <v>3</v>
      </c>
      <c r="I6" s="35">
        <v>12</v>
      </c>
      <c r="J6" s="131">
        <v>6</v>
      </c>
      <c r="K6" s="131">
        <v>4</v>
      </c>
      <c r="L6" s="131">
        <v>3</v>
      </c>
      <c r="M6" s="131">
        <v>5</v>
      </c>
      <c r="N6" s="131">
        <v>0</v>
      </c>
    </row>
    <row r="7" spans="1:14" ht="12.75" customHeight="1">
      <c r="A7" s="9" t="s">
        <v>79</v>
      </c>
      <c r="B7" s="35">
        <v>3</v>
      </c>
      <c r="C7" s="131">
        <v>5</v>
      </c>
      <c r="D7" s="131">
        <v>2</v>
      </c>
      <c r="E7" s="131">
        <v>0</v>
      </c>
      <c r="F7" s="135">
        <v>0</v>
      </c>
      <c r="G7" s="135">
        <v>2</v>
      </c>
      <c r="I7" s="35">
        <v>4</v>
      </c>
      <c r="J7" s="131">
        <v>1</v>
      </c>
      <c r="K7" s="131">
        <v>1</v>
      </c>
      <c r="L7" s="131">
        <v>3.3632176794136002</v>
      </c>
      <c r="M7" s="131">
        <v>2</v>
      </c>
      <c r="N7" s="131">
        <v>1</v>
      </c>
    </row>
    <row r="8" spans="1:14" ht="12.75" customHeight="1">
      <c r="A8" s="9" t="s">
        <v>80</v>
      </c>
      <c r="B8" s="35">
        <v>5</v>
      </c>
      <c r="C8" s="131">
        <v>5</v>
      </c>
      <c r="D8" s="131">
        <v>7.0000000000000009</v>
      </c>
      <c r="E8" s="131">
        <v>6</v>
      </c>
      <c r="F8" s="135">
        <v>2</v>
      </c>
      <c r="G8" s="135">
        <v>-1</v>
      </c>
      <c r="I8" s="35">
        <v>5</v>
      </c>
      <c r="J8" s="131">
        <v>6</v>
      </c>
      <c r="K8" s="131">
        <v>0</v>
      </c>
      <c r="L8" s="131">
        <v>2</v>
      </c>
      <c r="M8" s="131">
        <v>9</v>
      </c>
      <c r="N8" s="131">
        <v>9</v>
      </c>
    </row>
    <row r="9" spans="1:14" ht="12.75" customHeight="1">
      <c r="A9" s="9" t="s">
        <v>81</v>
      </c>
      <c r="B9" s="35">
        <v>3</v>
      </c>
      <c r="C9" s="131">
        <v>2</v>
      </c>
      <c r="D9" s="131">
        <v>-2</v>
      </c>
      <c r="E9" s="131">
        <v>6</v>
      </c>
      <c r="F9" s="135">
        <v>10</v>
      </c>
      <c r="G9" s="135">
        <v>9</v>
      </c>
      <c r="I9" s="35">
        <v>2</v>
      </c>
      <c r="J9" s="131">
        <v>1</v>
      </c>
      <c r="K9" s="131">
        <v>9</v>
      </c>
      <c r="L9" s="131">
        <v>6</v>
      </c>
      <c r="M9" s="131">
        <v>2</v>
      </c>
      <c r="N9" s="131">
        <v>5</v>
      </c>
    </row>
    <row r="10" spans="1:14" ht="12.75" customHeight="1">
      <c r="A10" s="124" t="s">
        <v>213</v>
      </c>
      <c r="B10" s="136">
        <v>8.1</v>
      </c>
      <c r="C10" s="137">
        <v>6</v>
      </c>
      <c r="D10" s="137">
        <v>4.0999999999999996</v>
      </c>
      <c r="E10" s="137">
        <v>3.7000000000000006</v>
      </c>
      <c r="F10" s="140">
        <v>3.4000000000000004</v>
      </c>
      <c r="G10" s="140">
        <v>2.4</v>
      </c>
      <c r="I10" s="136">
        <v>7.1</v>
      </c>
      <c r="J10" s="137">
        <v>3.9</v>
      </c>
      <c r="K10" s="137">
        <v>2.9</v>
      </c>
      <c r="L10" s="137">
        <v>3.4</v>
      </c>
      <c r="M10" s="137">
        <v>4.4000000000000004</v>
      </c>
      <c r="N10" s="137">
        <v>2.5</v>
      </c>
    </row>
    <row r="11" spans="1:14" ht="12.75" customHeight="1">
      <c r="A11" s="27"/>
      <c r="B11" s="107"/>
      <c r="C11" s="112"/>
      <c r="D11" s="112"/>
      <c r="E11" s="112"/>
      <c r="F11" s="112"/>
      <c r="G11" s="112"/>
      <c r="I11" s="107"/>
      <c r="J11" s="112"/>
      <c r="K11" s="112"/>
      <c r="L11" s="112"/>
      <c r="M11" s="112"/>
      <c r="N11" s="112"/>
    </row>
    <row r="12" spans="1:14" ht="12.75" customHeight="1">
      <c r="A12" s="16" t="s">
        <v>188</v>
      </c>
      <c r="B12" s="107"/>
      <c r="C12" s="112"/>
      <c r="D12" s="112"/>
      <c r="E12" s="112"/>
      <c r="F12" s="112"/>
      <c r="G12" s="112"/>
      <c r="I12" s="107"/>
      <c r="J12" s="112"/>
      <c r="K12" s="112"/>
      <c r="L12" s="112"/>
      <c r="M12" s="112"/>
      <c r="N12" s="112"/>
    </row>
    <row r="13" spans="1:14" ht="12.75" customHeight="1">
      <c r="A13" s="9" t="s">
        <v>78</v>
      </c>
      <c r="B13" s="132"/>
      <c r="C13" s="133" t="s">
        <v>184</v>
      </c>
      <c r="D13" s="133" t="s">
        <v>184</v>
      </c>
      <c r="E13" s="133" t="s">
        <v>184</v>
      </c>
      <c r="F13" s="133" t="s">
        <v>184</v>
      </c>
      <c r="G13" s="133" t="s">
        <v>184</v>
      </c>
      <c r="I13" s="132"/>
      <c r="J13" s="133" t="s">
        <v>184</v>
      </c>
      <c r="K13" s="133" t="s">
        <v>184</v>
      </c>
      <c r="L13" s="131">
        <v>6.0574846319986708</v>
      </c>
      <c r="M13" s="131">
        <v>5.8000000000000007</v>
      </c>
      <c r="N13" s="131">
        <v>5.8999999999999995</v>
      </c>
    </row>
    <row r="14" spans="1:14" ht="12.75" customHeight="1">
      <c r="A14" s="9" t="s">
        <v>79</v>
      </c>
      <c r="B14" s="132"/>
      <c r="C14" s="133" t="s">
        <v>184</v>
      </c>
      <c r="D14" s="133" t="s">
        <v>184</v>
      </c>
      <c r="E14" s="133" t="s">
        <v>184</v>
      </c>
      <c r="F14" s="133" t="s">
        <v>184</v>
      </c>
      <c r="G14" s="133" t="s">
        <v>184</v>
      </c>
      <c r="I14" s="132"/>
      <c r="J14" s="133" t="s">
        <v>184</v>
      </c>
      <c r="K14" s="133" t="s">
        <v>184</v>
      </c>
      <c r="L14" s="131">
        <v>7.4761496799052738</v>
      </c>
      <c r="M14" s="131">
        <v>7.5</v>
      </c>
      <c r="N14" s="131">
        <v>7.3</v>
      </c>
    </row>
    <row r="15" spans="1:14" ht="12.75" customHeight="1">
      <c r="A15" s="9" t="s">
        <v>80</v>
      </c>
      <c r="B15" s="132"/>
      <c r="C15" s="133" t="s">
        <v>184</v>
      </c>
      <c r="D15" s="133" t="s">
        <v>184</v>
      </c>
      <c r="E15" s="133" t="s">
        <v>184</v>
      </c>
      <c r="F15" s="133" t="s">
        <v>184</v>
      </c>
      <c r="G15" s="133" t="s">
        <v>184</v>
      </c>
      <c r="I15" s="132"/>
      <c r="J15" s="133" t="s">
        <v>184</v>
      </c>
      <c r="K15" s="133" t="s">
        <v>184</v>
      </c>
      <c r="L15" s="131">
        <v>7.5174585786663011</v>
      </c>
      <c r="M15" s="131">
        <v>7.1999999999999993</v>
      </c>
      <c r="N15" s="131">
        <v>6.5</v>
      </c>
    </row>
    <row r="16" spans="1:14" ht="12.75" customHeight="1">
      <c r="A16" s="9" t="s">
        <v>81</v>
      </c>
      <c r="B16" s="132"/>
      <c r="C16" s="133" t="s">
        <v>184</v>
      </c>
      <c r="D16" s="133" t="s">
        <v>184</v>
      </c>
      <c r="E16" s="133" t="s">
        <v>184</v>
      </c>
      <c r="F16" s="133" t="s">
        <v>184</v>
      </c>
      <c r="G16" s="133" t="s">
        <v>184</v>
      </c>
      <c r="I16" s="132"/>
      <c r="J16" s="133" t="s">
        <v>184</v>
      </c>
      <c r="K16" s="133" t="s">
        <v>184</v>
      </c>
      <c r="L16" s="131">
        <v>4.1177264749561227</v>
      </c>
      <c r="M16" s="131">
        <v>4.2</v>
      </c>
      <c r="N16" s="131">
        <v>4.2</v>
      </c>
    </row>
    <row r="17" spans="1:14" ht="12.75" customHeight="1">
      <c r="A17" s="124" t="s">
        <v>213</v>
      </c>
      <c r="B17" s="138"/>
      <c r="C17" s="139" t="s">
        <v>184</v>
      </c>
      <c r="D17" s="139" t="s">
        <v>184</v>
      </c>
      <c r="E17" s="139" t="s">
        <v>184</v>
      </c>
      <c r="F17" s="139" t="s">
        <v>184</v>
      </c>
      <c r="G17" s="139" t="s">
        <v>184</v>
      </c>
      <c r="I17" s="138"/>
      <c r="J17" s="139" t="s">
        <v>184</v>
      </c>
      <c r="K17" s="139" t="s">
        <v>184</v>
      </c>
      <c r="L17" s="137">
        <v>5.8</v>
      </c>
      <c r="M17" s="137">
        <v>5.7</v>
      </c>
      <c r="N17" s="137">
        <v>5.6</v>
      </c>
    </row>
    <row r="18" spans="1:14" ht="12.75" customHeight="1">
      <c r="A18" s="9"/>
      <c r="B18" s="134"/>
      <c r="C18" s="12"/>
      <c r="D18" s="12"/>
      <c r="E18" s="12"/>
      <c r="F18" s="12"/>
      <c r="G18" s="12"/>
      <c r="I18" s="134"/>
      <c r="J18" s="12"/>
      <c r="K18" s="12"/>
      <c r="L18" s="12"/>
      <c r="M18" s="12"/>
      <c r="N18" s="12"/>
    </row>
    <row r="19" spans="1:14" ht="12.75" customHeight="1">
      <c r="A19" s="16" t="s">
        <v>211</v>
      </c>
      <c r="B19" s="107"/>
      <c r="C19" s="112"/>
      <c r="D19" s="112"/>
      <c r="E19" s="112"/>
      <c r="F19" s="112"/>
      <c r="G19" s="112"/>
      <c r="I19" s="107"/>
      <c r="J19" s="112"/>
      <c r="K19" s="112"/>
      <c r="L19" s="112"/>
      <c r="M19" s="112"/>
      <c r="N19" s="112"/>
    </row>
    <row r="20" spans="1:14" ht="12.75" customHeight="1">
      <c r="A20" s="9" t="s">
        <v>78</v>
      </c>
      <c r="B20" s="132">
        <v>5.4</v>
      </c>
      <c r="C20" s="131">
        <v>4.5</v>
      </c>
      <c r="D20" s="131">
        <v>8.3000000000000007</v>
      </c>
      <c r="E20" s="131">
        <v>4</v>
      </c>
      <c r="F20" s="135">
        <v>7.4763024730952896</v>
      </c>
      <c r="G20" s="135">
        <v>5.4794520547945202</v>
      </c>
      <c r="I20" s="132">
        <v>5</v>
      </c>
      <c r="J20" s="131">
        <v>6.2</v>
      </c>
      <c r="K20" s="131">
        <v>6.5</v>
      </c>
      <c r="L20" s="135" t="s">
        <v>184</v>
      </c>
      <c r="M20" s="135" t="s">
        <v>184</v>
      </c>
      <c r="N20" s="135" t="s">
        <v>184</v>
      </c>
    </row>
    <row r="21" spans="1:14" ht="12.75" customHeight="1">
      <c r="A21" s="9" t="s">
        <v>79</v>
      </c>
      <c r="B21" s="132">
        <v>5</v>
      </c>
      <c r="C21" s="131">
        <v>4</v>
      </c>
      <c r="D21" s="131">
        <v>7.4414850686037122</v>
      </c>
      <c r="E21" s="131">
        <v>5.1235132662397067</v>
      </c>
      <c r="F21" s="135">
        <v>7.4737344794651381</v>
      </c>
      <c r="G21" s="135">
        <v>5.8390068081698043</v>
      </c>
      <c r="I21" s="132">
        <v>4.5</v>
      </c>
      <c r="J21" s="131">
        <v>6.3</v>
      </c>
      <c r="K21" s="131">
        <v>6.7</v>
      </c>
      <c r="L21" s="135" t="s">
        <v>184</v>
      </c>
      <c r="M21" s="135" t="s">
        <v>184</v>
      </c>
      <c r="N21" s="135" t="s">
        <v>184</v>
      </c>
    </row>
    <row r="22" spans="1:14" ht="12.75" customHeight="1">
      <c r="A22" s="9" t="s">
        <v>80</v>
      </c>
      <c r="B22" s="132">
        <v>5.8</v>
      </c>
      <c r="C22" s="131">
        <v>5.0999999999999996</v>
      </c>
      <c r="D22" s="131">
        <v>6.7609096496619543</v>
      </c>
      <c r="E22" s="131">
        <v>6.53048093935982</v>
      </c>
      <c r="F22" s="135">
        <v>7.4995985225630317</v>
      </c>
      <c r="G22" s="135">
        <v>7.7767470624613475</v>
      </c>
      <c r="I22" s="132">
        <v>5.5</v>
      </c>
      <c r="J22" s="131">
        <v>6.7</v>
      </c>
      <c r="K22" s="131">
        <v>7.6</v>
      </c>
      <c r="L22" s="135" t="s">
        <v>184</v>
      </c>
      <c r="M22" s="135" t="s">
        <v>184</v>
      </c>
      <c r="N22" s="135" t="s">
        <v>184</v>
      </c>
    </row>
    <row r="23" spans="1:14" ht="12.75" customHeight="1">
      <c r="A23" s="9" t="s">
        <v>81</v>
      </c>
      <c r="B23" s="132">
        <v>6.6</v>
      </c>
      <c r="C23" s="131">
        <v>3.9</v>
      </c>
      <c r="D23" s="131">
        <v>3.1104579965711485</v>
      </c>
      <c r="E23" s="131">
        <v>2.683315621679065</v>
      </c>
      <c r="F23" s="135">
        <v>3.395867964853954</v>
      </c>
      <c r="G23" s="135">
        <v>2.2475466919911367</v>
      </c>
      <c r="I23" s="132">
        <v>5.3</v>
      </c>
      <c r="J23" s="131">
        <v>2.9</v>
      </c>
      <c r="K23" s="131">
        <v>2.9</v>
      </c>
      <c r="L23" s="135" t="s">
        <v>184</v>
      </c>
      <c r="M23" s="135" t="s">
        <v>184</v>
      </c>
      <c r="N23" s="135" t="s">
        <v>184</v>
      </c>
    </row>
    <row r="24" spans="1:14" ht="12.75" customHeight="1">
      <c r="A24" s="124" t="s">
        <v>213</v>
      </c>
      <c r="B24" s="138">
        <v>4.5999999999999996</v>
      </c>
      <c r="C24" s="137">
        <v>3.7</v>
      </c>
      <c r="D24" s="137">
        <v>6.1449831973115696</v>
      </c>
      <c r="E24" s="137">
        <v>3.8617097900160671</v>
      </c>
      <c r="F24" s="140">
        <v>6.0704244209398848</v>
      </c>
      <c r="G24" s="140">
        <v>4.7692647383528373</v>
      </c>
      <c r="I24" s="138">
        <v>4.2</v>
      </c>
      <c r="J24" s="137">
        <v>5</v>
      </c>
      <c r="K24" s="137">
        <v>5.4</v>
      </c>
      <c r="L24" s="140"/>
      <c r="M24" s="140"/>
      <c r="N24" s="140"/>
    </row>
    <row r="25" spans="1:14" ht="8.25" customHeight="1"/>
    <row r="26" spans="1:14" ht="14.25" customHeight="1">
      <c r="A26" s="80" t="s">
        <v>212</v>
      </c>
    </row>
    <row r="29" spans="1:14">
      <c r="D29" s="1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EF1B6-DF76-46F0-8763-98D192A116BA}">
  <sheetPr>
    <tabColor theme="4" tint="-0.249977111117893"/>
  </sheetPr>
  <dimension ref="A1:M20"/>
  <sheetViews>
    <sheetView showGridLines="0" zoomScaleNormal="100" workbookViewId="0">
      <selection activeCell="E25" sqref="E25"/>
    </sheetView>
  </sheetViews>
  <sheetFormatPr defaultRowHeight="15"/>
  <cols>
    <col min="1" max="1" width="36" customWidth="1"/>
    <col min="6" max="9" width="9.140625" style="29"/>
  </cols>
  <sheetData>
    <row r="1" spans="1:13">
      <c r="A1" s="36"/>
      <c r="B1" s="9"/>
      <c r="C1" s="9"/>
      <c r="D1" s="12"/>
      <c r="E1" s="12"/>
    </row>
    <row r="2" spans="1:13">
      <c r="A2" s="119" t="s">
        <v>191</v>
      </c>
      <c r="B2" s="9"/>
      <c r="C2" s="9"/>
      <c r="D2" s="12"/>
      <c r="E2" s="12"/>
    </row>
    <row r="3" spans="1:13">
      <c r="A3" s="36"/>
      <c r="B3" s="9"/>
      <c r="C3" s="9"/>
      <c r="D3" s="12"/>
      <c r="E3" s="12"/>
    </row>
    <row r="4" spans="1:13">
      <c r="A4" s="8" t="s">
        <v>30</v>
      </c>
      <c r="B4" s="25">
        <v>2019</v>
      </c>
      <c r="C4" s="23">
        <v>2018</v>
      </c>
      <c r="D4" s="23">
        <v>2017</v>
      </c>
      <c r="E4" s="23" t="s">
        <v>178</v>
      </c>
    </row>
    <row r="5" spans="1:13">
      <c r="A5" s="19" t="s">
        <v>19</v>
      </c>
      <c r="B5" s="49">
        <v>5739</v>
      </c>
      <c r="C5" s="46">
        <v>6179</v>
      </c>
      <c r="D5" s="46">
        <v>6735</v>
      </c>
      <c r="E5" s="46">
        <v>479</v>
      </c>
    </row>
    <row r="6" spans="1:13" ht="14.25" customHeight="1">
      <c r="A6" s="85" t="s">
        <v>186</v>
      </c>
      <c r="B6" s="100">
        <v>-5650</v>
      </c>
      <c r="C6" s="64">
        <v>-6045</v>
      </c>
      <c r="D6" s="64">
        <v>-6457</v>
      </c>
      <c r="E6" s="64">
        <v>-456</v>
      </c>
    </row>
    <row r="7" spans="1:13">
      <c r="A7" s="33" t="s">
        <v>20</v>
      </c>
      <c r="B7" s="101">
        <v>89</v>
      </c>
      <c r="C7" s="50">
        <v>134</v>
      </c>
      <c r="D7" s="50">
        <v>278</v>
      </c>
      <c r="E7" s="50">
        <v>23</v>
      </c>
    </row>
    <row r="8" spans="1:13">
      <c r="A8" s="34" t="s">
        <v>21</v>
      </c>
      <c r="B8" s="45">
        <v>120</v>
      </c>
      <c r="C8" s="42">
        <v>-191</v>
      </c>
      <c r="D8" s="42">
        <v>-112</v>
      </c>
      <c r="E8" s="42">
        <v>-7</v>
      </c>
    </row>
    <row r="9" spans="1:13">
      <c r="A9" s="22" t="s">
        <v>22</v>
      </c>
      <c r="B9" s="45">
        <v>-157</v>
      </c>
      <c r="C9" s="42">
        <v>-732</v>
      </c>
      <c r="D9" s="42">
        <v>-33</v>
      </c>
      <c r="E9" s="42">
        <v>0</v>
      </c>
      <c r="F9"/>
    </row>
    <row r="10" spans="1:13" ht="15" customHeight="1">
      <c r="A10" s="86" t="s">
        <v>175</v>
      </c>
      <c r="B10" s="100">
        <v>0</v>
      </c>
      <c r="C10" s="64">
        <v>-6</v>
      </c>
      <c r="D10" s="64">
        <v>-87</v>
      </c>
      <c r="E10" s="64">
        <v>0</v>
      </c>
    </row>
    <row r="11" spans="1:13" s="29" customFormat="1" ht="15" customHeight="1">
      <c r="A11" s="39" t="s">
        <v>77</v>
      </c>
      <c r="B11" s="101">
        <v>52</v>
      </c>
      <c r="C11" s="50">
        <v>-795</v>
      </c>
      <c r="D11" s="50">
        <v>46</v>
      </c>
      <c r="E11" s="50">
        <v>16</v>
      </c>
      <c r="J11"/>
      <c r="K11"/>
      <c r="L11"/>
      <c r="M11"/>
    </row>
    <row r="12" spans="1:13">
      <c r="A12" s="86" t="s">
        <v>176</v>
      </c>
      <c r="B12" s="100">
        <v>76</v>
      </c>
      <c r="C12" s="64">
        <v>-57</v>
      </c>
      <c r="D12" s="64">
        <v>-70</v>
      </c>
      <c r="E12" s="64">
        <v>-21</v>
      </c>
    </row>
    <row r="13" spans="1:13" s="29" customFormat="1">
      <c r="A13" s="39" t="s">
        <v>177</v>
      </c>
      <c r="B13" s="101">
        <v>128</v>
      </c>
      <c r="C13" s="50">
        <v>-852</v>
      </c>
      <c r="D13" s="50">
        <v>-24</v>
      </c>
      <c r="E13" s="50">
        <v>-5</v>
      </c>
      <c r="J13"/>
      <c r="K13"/>
      <c r="L13"/>
      <c r="M13"/>
    </row>
    <row r="14" spans="1:13">
      <c r="A14" s="86" t="s">
        <v>109</v>
      </c>
      <c r="B14" s="100">
        <v>65</v>
      </c>
      <c r="C14" s="64">
        <v>-80</v>
      </c>
      <c r="D14" s="64">
        <v>-99</v>
      </c>
      <c r="E14" s="64">
        <v>-3</v>
      </c>
    </row>
    <row r="15" spans="1:13" s="29" customFormat="1">
      <c r="A15" s="87" t="s">
        <v>27</v>
      </c>
      <c r="B15" s="102">
        <v>193</v>
      </c>
      <c r="C15" s="88">
        <v>-932</v>
      </c>
      <c r="D15" s="88">
        <v>-123</v>
      </c>
      <c r="E15" s="88">
        <v>-8</v>
      </c>
      <c r="J15"/>
      <c r="K15"/>
      <c r="L15"/>
      <c r="M15"/>
    </row>
    <row r="16" spans="1:13" ht="19.5" customHeight="1">
      <c r="A16" s="80" t="s">
        <v>197</v>
      </c>
      <c r="B16" s="29"/>
      <c r="C16" s="29"/>
      <c r="D16" s="29"/>
      <c r="E16" s="29"/>
    </row>
    <row r="17" spans="1:5">
      <c r="B17" s="29"/>
      <c r="C17" s="29"/>
      <c r="D17" s="29"/>
      <c r="E17" s="29"/>
    </row>
    <row r="18" spans="1:5">
      <c r="A18" s="80"/>
    </row>
    <row r="20" spans="1:5">
      <c r="B20" s="113"/>
      <c r="C20" s="113"/>
      <c r="D20" s="113"/>
      <c r="E20" s="113"/>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CA1CD6388E3514C84A4A4BABAFCCA0B" ma:contentTypeVersion="10" ma:contentTypeDescription="Create a new document." ma:contentTypeScope="" ma:versionID="263fc025760084d0112ba507ed904e1b">
  <xsd:schema xmlns:xsd="http://www.w3.org/2001/XMLSchema" xmlns:xs="http://www.w3.org/2001/XMLSchema" xmlns:p="http://schemas.microsoft.com/office/2006/metadata/properties" xmlns:ns3="487ef05b-4486-4167-9d3c-81b09265276b" targetNamespace="http://schemas.microsoft.com/office/2006/metadata/properties" ma:root="true" ma:fieldsID="d97a26614445b9303b4431e56abd27fa" ns3:_="">
    <xsd:import namespace="487ef05b-4486-4167-9d3c-81b09265276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ef05b-4486-4167-9d3c-81b09265276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2E21C2-4D2D-43F1-9676-BFB4C3F3DE9C}">
  <ds:schemaRefs>
    <ds:schemaRef ds:uri="http://schemas.microsoft.com/sharepoint/v3/contenttype/forms"/>
  </ds:schemaRefs>
</ds:datastoreItem>
</file>

<file path=customXml/itemProps2.xml><?xml version="1.0" encoding="utf-8"?>
<ds:datastoreItem xmlns:ds="http://schemas.openxmlformats.org/officeDocument/2006/customXml" ds:itemID="{D63397F8-0B79-4453-89A8-532A3FB8F762}">
  <ds:schemaRefs>
    <ds:schemaRef ds:uri="http://purl.org/dc/elements/1.1/"/>
    <ds:schemaRef ds:uri="http://purl.org/dc/dcmitype/"/>
    <ds:schemaRef ds:uri="http://www.w3.org/XML/1998/namespace"/>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487ef05b-4486-4167-9d3c-81b09265276b"/>
    <ds:schemaRef ds:uri="http://schemas.microsoft.com/office/2006/metadata/properties"/>
  </ds:schemaRefs>
</ds:datastoreItem>
</file>

<file path=customXml/itemProps3.xml><?xml version="1.0" encoding="utf-8"?>
<ds:datastoreItem xmlns:ds="http://schemas.openxmlformats.org/officeDocument/2006/customXml" ds:itemID="{71A4B543-6AF3-4467-A586-BFDE1602F9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7ef05b-4486-4167-9d3c-81b0926527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Index</vt:lpstr>
      <vt:lpstr>1.1 </vt:lpstr>
      <vt:lpstr>1.2</vt:lpstr>
      <vt:lpstr>1.3</vt:lpstr>
      <vt:lpstr>1.4</vt:lpstr>
      <vt:lpstr>1.5</vt:lpstr>
      <vt:lpstr>1.6</vt:lpstr>
      <vt:lpstr>2.1</vt:lpstr>
      <vt:lpstr>2.2</vt:lpstr>
      <vt:lpstr>2.3</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Baruch, Louisa Grue</dc:creator>
  <cp:lastModifiedBy>McKay, Daniel</cp:lastModifiedBy>
  <cp:lastPrinted>2019-08-02T07:48:20Z</cp:lastPrinted>
  <dcterms:created xsi:type="dcterms:W3CDTF">2017-09-26T18:38:21Z</dcterms:created>
  <dcterms:modified xsi:type="dcterms:W3CDTF">2020-02-27T16:19:22Z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0x0101003CA1CD6388E3514C84A4A4BABAFCCA0B</vt:lpwstr>
  </property>
</Properties>
</file>